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\\192.168.1.5\Lic\!!!УК Потенциал!!!\ГИС ЖКХ\2026\Планы по текущему\2, 3 этап\2,3 этап 22 мкр\"/>
    </mc:Choice>
  </mc:AlternateContent>
  <xr:revisionPtr revIDLastSave="0" documentId="13_ncr:1_{8D3FA151-22D0-4495-A04A-7A9C8ECBE75E}" xr6:coauthVersionLast="45" xr6:coauthVersionMax="45" xr10:uidLastSave="{00000000-0000-0000-0000-000000000000}"/>
  <bookViews>
    <workbookView xWindow="1125" yWindow="1125" windowWidth="16635" windowHeight="13635" tabRatio="500" xr2:uid="{00000000-000D-0000-FFFF-FFFF00000000}"/>
  </bookViews>
  <sheets>
    <sheet name="2025 " sheetId="1" r:id="rId1"/>
  </sheets>
  <definedNames>
    <definedName name="_xlnm._FilterDatabase" localSheetId="0" hidden="1">'2025 '!$A$9:$I$172</definedName>
    <definedName name="_xlnm.Print_Area" localSheetId="0">'2025 '!$A$1:$H$179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smNativeData">
      <pm:revision xmlns:pm="smNativeData" day="1754290697" val="1046" rev="124" rev64="64" revOS="3" revMin="124" revMax="0"/>
      <pm:docPrefs xmlns:pm="smNativeData" id="1754290697" fixedDigits="0" showNotice="1" showFrameBounds="1" autoChart="1" recalcOnPrint="1" recalcOnCopy="1" finalRounding="1" compatTextArt="1" tab="567" useDefinedPrintRange="1" printArea="currentSheet"/>
      <pm:compatibility xmlns:pm="smNativeData" id="1754290697" overlapCells="1"/>
      <pm:defCurrency xmlns:pm="smNativeData" id="1754290697"/>
    </ext>
  </extLst>
</workbook>
</file>

<file path=xl/calcChain.xml><?xml version="1.0" encoding="utf-8"?>
<calcChain xmlns="http://schemas.openxmlformats.org/spreadsheetml/2006/main">
  <c r="G168" i="1" l="1"/>
  <c r="D168" i="1"/>
  <c r="G167" i="1"/>
  <c r="D167" i="1"/>
  <c r="G166" i="1"/>
  <c r="D166" i="1"/>
  <c r="G165" i="1"/>
  <c r="D165" i="1"/>
  <c r="G164" i="1"/>
  <c r="D164" i="1"/>
  <c r="G163" i="1"/>
  <c r="D163" i="1"/>
  <c r="G162" i="1"/>
  <c r="D162" i="1"/>
  <c r="G161" i="1"/>
  <c r="D161" i="1"/>
  <c r="G160" i="1"/>
  <c r="D160" i="1"/>
  <c r="G159" i="1"/>
  <c r="D159" i="1"/>
  <c r="G158" i="1"/>
  <c r="D158" i="1"/>
  <c r="G157" i="1"/>
  <c r="D157" i="1"/>
  <c r="G156" i="1"/>
  <c r="D156" i="1"/>
  <c r="G155" i="1"/>
  <c r="D155" i="1"/>
  <c r="G154" i="1"/>
  <c r="D154" i="1"/>
  <c r="G153" i="1"/>
  <c r="D153" i="1"/>
  <c r="G152" i="1"/>
  <c r="D152" i="1"/>
  <c r="G151" i="1"/>
  <c r="D151" i="1"/>
  <c r="G149" i="1"/>
  <c r="D149" i="1"/>
  <c r="G148" i="1"/>
  <c r="D148" i="1"/>
  <c r="G147" i="1"/>
  <c r="D147" i="1"/>
  <c r="G146" i="1"/>
  <c r="D146" i="1"/>
  <c r="G145" i="1"/>
  <c r="D145" i="1"/>
  <c r="G144" i="1"/>
  <c r="D144" i="1"/>
  <c r="G143" i="1"/>
  <c r="D143" i="1"/>
  <c r="G142" i="1"/>
  <c r="D142" i="1"/>
  <c r="G141" i="1"/>
  <c r="D141" i="1"/>
  <c r="G140" i="1"/>
  <c r="D140" i="1"/>
  <c r="G139" i="1"/>
  <c r="D139" i="1"/>
  <c r="G138" i="1"/>
  <c r="D138" i="1"/>
  <c r="G137" i="1"/>
  <c r="D137" i="1"/>
  <c r="G136" i="1"/>
  <c r="D136" i="1"/>
  <c r="G135" i="1"/>
  <c r="D135" i="1"/>
  <c r="G134" i="1"/>
  <c r="D134" i="1"/>
  <c r="G133" i="1"/>
  <c r="D133" i="1"/>
  <c r="G131" i="1"/>
  <c r="D131" i="1"/>
  <c r="G130" i="1"/>
  <c r="D130" i="1"/>
  <c r="G128" i="1"/>
  <c r="D128" i="1"/>
  <c r="G127" i="1"/>
  <c r="D127" i="1"/>
  <c r="G126" i="1"/>
  <c r="D126" i="1"/>
  <c r="G125" i="1"/>
  <c r="D125" i="1"/>
  <c r="G124" i="1"/>
  <c r="D124" i="1"/>
  <c r="G123" i="1"/>
  <c r="D123" i="1"/>
  <c r="G122" i="1"/>
  <c r="D122" i="1"/>
  <c r="G121" i="1"/>
  <c r="D121" i="1"/>
  <c r="G120" i="1"/>
  <c r="D120" i="1"/>
  <c r="G119" i="1"/>
  <c r="D119" i="1"/>
  <c r="G118" i="1"/>
  <c r="D118" i="1"/>
  <c r="G117" i="1"/>
  <c r="D117" i="1"/>
  <c r="G116" i="1"/>
  <c r="D116" i="1"/>
  <c r="G115" i="1"/>
  <c r="D115" i="1"/>
  <c r="G114" i="1"/>
  <c r="D114" i="1"/>
  <c r="G113" i="1"/>
  <c r="D113" i="1"/>
  <c r="G112" i="1"/>
  <c r="D112" i="1"/>
  <c r="G110" i="1"/>
  <c r="D110" i="1"/>
  <c r="G109" i="1"/>
  <c r="D109" i="1"/>
  <c r="G108" i="1"/>
  <c r="D108" i="1"/>
  <c r="G107" i="1"/>
  <c r="D107" i="1"/>
  <c r="G106" i="1"/>
  <c r="D106" i="1"/>
  <c r="G105" i="1"/>
  <c r="D105" i="1"/>
  <c r="G103" i="1"/>
  <c r="D103" i="1"/>
  <c r="G102" i="1"/>
  <c r="D102" i="1"/>
  <c r="G101" i="1"/>
  <c r="D101" i="1"/>
  <c r="G100" i="1"/>
  <c r="D100" i="1"/>
  <c r="G99" i="1"/>
  <c r="D99" i="1"/>
  <c r="G98" i="1"/>
  <c r="D98" i="1"/>
  <c r="G97" i="1"/>
  <c r="D97" i="1"/>
  <c r="G96" i="1"/>
  <c r="D96" i="1"/>
  <c r="G95" i="1"/>
  <c r="D95" i="1"/>
  <c r="G94" i="1"/>
  <c r="D94" i="1"/>
  <c r="D93" i="1"/>
  <c r="G92" i="1"/>
  <c r="D92" i="1"/>
  <c r="G91" i="1"/>
  <c r="D91" i="1"/>
  <c r="G90" i="1"/>
  <c r="D90" i="1"/>
  <c r="G89" i="1"/>
  <c r="D89" i="1"/>
  <c r="G88" i="1"/>
  <c r="D88" i="1"/>
  <c r="G87" i="1"/>
  <c r="D87" i="1"/>
  <c r="G86" i="1"/>
  <c r="D86" i="1"/>
  <c r="G85" i="1"/>
  <c r="D85" i="1"/>
  <c r="G84" i="1"/>
  <c r="D84" i="1"/>
  <c r="G83" i="1"/>
  <c r="D83" i="1"/>
  <c r="G82" i="1"/>
  <c r="D82" i="1"/>
  <c r="G81" i="1"/>
  <c r="D81" i="1"/>
  <c r="G80" i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G72" i="1"/>
  <c r="D72" i="1"/>
  <c r="G70" i="1"/>
  <c r="D70" i="1"/>
  <c r="G69" i="1"/>
  <c r="D69" i="1"/>
  <c r="G68" i="1"/>
  <c r="D68" i="1"/>
  <c r="G67" i="1"/>
  <c r="D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G56" i="1"/>
  <c r="D56" i="1"/>
  <c r="G55" i="1"/>
  <c r="D55" i="1"/>
  <c r="G54" i="1"/>
  <c r="D54" i="1"/>
  <c r="G53" i="1"/>
  <c r="D53" i="1"/>
  <c r="G52" i="1"/>
  <c r="D52" i="1"/>
  <c r="G51" i="1"/>
  <c r="D51" i="1"/>
  <c r="G49" i="1"/>
  <c r="D49" i="1"/>
  <c r="G48" i="1"/>
  <c r="D48" i="1"/>
  <c r="G47" i="1"/>
  <c r="D47" i="1"/>
  <c r="G46" i="1"/>
  <c r="D46" i="1"/>
  <c r="G45" i="1"/>
  <c r="D45" i="1"/>
  <c r="G44" i="1"/>
  <c r="D44" i="1"/>
  <c r="G43" i="1"/>
  <c r="D43" i="1"/>
  <c r="G42" i="1"/>
  <c r="D42" i="1"/>
  <c r="G41" i="1"/>
  <c r="D41" i="1"/>
  <c r="G40" i="1"/>
  <c r="D40" i="1"/>
  <c r="G39" i="1"/>
  <c r="D39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19" i="1"/>
  <c r="G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G169" i="1" s="1"/>
  <c r="D10" i="1"/>
  <c r="D169" i="1" s="1"/>
  <c r="D171" i="1" s="1"/>
  <c r="G170" i="1" l="1"/>
  <c r="G171" i="1" s="1"/>
</calcChain>
</file>

<file path=xl/sharedStrings.xml><?xml version="1.0" encoding="utf-8"?>
<sst xmlns="http://schemas.openxmlformats.org/spreadsheetml/2006/main" count="284" uniqueCount="186">
  <si>
    <t>Приложение № 1 к решению собственника</t>
  </si>
  <si>
    <t>План работ по текущему ремонту на 2026 год по МКД  Малышева ул., д.28</t>
  </si>
  <si>
    <t>Наименование работ</t>
  </si>
  <si>
    <t>вариант № 1</t>
  </si>
  <si>
    <t>Примечание к варианту №1</t>
  </si>
  <si>
    <t>вариант № 2</t>
  </si>
  <si>
    <t>Примечание к варианту №2</t>
  </si>
  <si>
    <t>Объем</t>
  </si>
  <si>
    <t>Стоимость работ, руб.</t>
  </si>
  <si>
    <t>Начисление по текущему ремонту, руб.:</t>
  </si>
  <si>
    <t>Ремонт подъездов и помещений:</t>
  </si>
  <si>
    <t>Отделочные работы подъездов (выше 6эт), шт</t>
  </si>
  <si>
    <t>п-д №</t>
  </si>
  <si>
    <t>Отделочные работы подъездов (выше 6эт, угловые), шт</t>
  </si>
  <si>
    <t>Отделочные работы подъездов (до 6эт), шт</t>
  </si>
  <si>
    <t>п-д №1,2,3,5</t>
  </si>
  <si>
    <t>Отделочные работы подъездов (до 6эт, угловые), шт</t>
  </si>
  <si>
    <r>
      <t xml:space="preserve">Отделочные работы </t>
    </r>
    <r>
      <rPr>
        <sz val="11"/>
        <rFont val="Times New Roman"/>
        <family val="1"/>
      </rPr>
      <t>отгороженных мест общего пользования (секций), шт</t>
    </r>
  </si>
  <si>
    <t>Ремонт полов на лестничных клетках (укладка напольной плитки), м2</t>
  </si>
  <si>
    <t>п-д №1,2,6</t>
  </si>
  <si>
    <t>Отделочные работы мусорокамер, шт</t>
  </si>
  <si>
    <t>Ремонт полов и стен мусорокамер (плиткой), м2</t>
  </si>
  <si>
    <t>Общестроительные работы:</t>
  </si>
  <si>
    <t>Ремонт фасада (в т.ч. цоколя и нежилых помещений):</t>
  </si>
  <si>
    <t>Покраска бетонных, деревянных, кирпичных поверхностей, м2</t>
  </si>
  <si>
    <t>п-д №1,2,3,4,5,6,7,8</t>
  </si>
  <si>
    <t>Покраска металлических поверхностей, м2</t>
  </si>
  <si>
    <t>Восстановление кирпичной кладки, м2</t>
  </si>
  <si>
    <t>Штукатурка, м2</t>
  </si>
  <si>
    <t>Штукатурка (выше уровня 1эт), м2</t>
  </si>
  <si>
    <t>Облицовка профлистом (на уровне 1 эт), м2</t>
  </si>
  <si>
    <t>Ремонт кровли (1 слой), м2</t>
  </si>
  <si>
    <t>Ремонт кровли (2 слоя), м2</t>
  </si>
  <si>
    <t>п-д № , кв.№</t>
  </si>
  <si>
    <t>Снятие гравийной смеси с кровли, м2</t>
  </si>
  <si>
    <t>Установка аэратора, шт</t>
  </si>
  <si>
    <t>Установка краевой рейки, мп</t>
  </si>
  <si>
    <t>Ремонт участка кровли с обшивкой вент. шахты, заменой дефлектора, уч.</t>
  </si>
  <si>
    <t>кв.№</t>
  </si>
  <si>
    <t>Ремонт межпанельных стыков, м.п.</t>
  </si>
  <si>
    <t xml:space="preserve">в т.ч. нарушенные и кв.№ 38,72,п-д№8        </t>
  </si>
  <si>
    <t>кв.№38,72,п-д№8</t>
  </si>
  <si>
    <t>Утепление панелей, м2</t>
  </si>
  <si>
    <t>Облицовка панелей профлистом, м2</t>
  </si>
  <si>
    <t>Гидроизоляция панелей, м2</t>
  </si>
  <si>
    <t>Ремонт козырьков:</t>
  </si>
  <si>
    <t>балконные (гидроизоляция), м2</t>
  </si>
  <si>
    <t>подъездные (гидроизоляция), м2</t>
  </si>
  <si>
    <t>п-д №1-8</t>
  </si>
  <si>
    <r>
      <t>подъездные (</t>
    </r>
    <r>
      <rPr>
        <sz val="10"/>
        <rFont val="Times New Roman"/>
        <family val="1"/>
      </rPr>
      <t>разрушенные, смена на мет.каркасе, двухскатный</t>
    </r>
    <r>
      <rPr>
        <sz val="12"/>
        <rFont val="Times New Roman"/>
        <family val="1"/>
      </rPr>
      <t>), шт</t>
    </r>
  </si>
  <si>
    <r>
      <t>подъездные (</t>
    </r>
    <r>
      <rPr>
        <sz val="10"/>
        <rFont val="Times New Roman"/>
        <family val="1"/>
      </rPr>
      <t>разрушенные, смена на мет.каркасе, односкатный</t>
    </r>
    <r>
      <rPr>
        <sz val="12"/>
        <rFont val="Times New Roman"/>
        <family val="1"/>
      </rPr>
      <t>), шт</t>
    </r>
  </si>
  <si>
    <t>Ремонт балконных плит, шт</t>
  </si>
  <si>
    <r>
      <t>Ремонт крыльца (</t>
    </r>
    <r>
      <rPr>
        <sz val="11"/>
        <rFont val="Times New Roman"/>
        <family val="1"/>
      </rPr>
      <t>с поднятием плиты</t>
    </r>
    <r>
      <rPr>
        <sz val="12"/>
        <rFont val="Times New Roman"/>
        <family val="1"/>
      </rPr>
      <t>), шт</t>
    </r>
  </si>
  <si>
    <r>
      <t>Ремонт крыльца (</t>
    </r>
    <r>
      <rPr>
        <sz val="11"/>
        <rFont val="Times New Roman"/>
        <family val="1"/>
      </rPr>
      <t>с поднятием плиты, без работ с козырьком</t>
    </r>
    <r>
      <rPr>
        <sz val="12"/>
        <rFont val="Times New Roman"/>
        <family val="1"/>
      </rPr>
      <t>), шт</t>
    </r>
  </si>
  <si>
    <r>
      <t>Ремонт крыльца с устр. козырька на мет.каркасе (</t>
    </r>
    <r>
      <rPr>
        <sz val="10"/>
        <rFont val="Times New Roman"/>
        <family val="1"/>
      </rPr>
      <t>двухскатный</t>
    </r>
    <r>
      <rPr>
        <sz val="12"/>
        <rFont val="Times New Roman"/>
        <family val="1"/>
      </rPr>
      <t>), шт</t>
    </r>
  </si>
  <si>
    <r>
      <t>Ремонт крыльца с устр. козырька на мет.каркасе (</t>
    </r>
    <r>
      <rPr>
        <sz val="10"/>
        <rFont val="Times New Roman"/>
        <family val="1"/>
      </rPr>
      <t>односкатный</t>
    </r>
    <r>
      <rPr>
        <sz val="12"/>
        <rFont val="Times New Roman"/>
        <family val="1"/>
      </rPr>
      <t>), шт</t>
    </r>
  </si>
  <si>
    <t>Ремонт крыльца (инд.), шт</t>
  </si>
  <si>
    <r>
      <t xml:space="preserve">Ремонт спуска в подвал </t>
    </r>
    <r>
      <rPr>
        <sz val="9"/>
        <rFont val="Times New Roman"/>
        <family val="1"/>
      </rPr>
      <t>(устр-во  мет. каркаса стен, козырка, уст-ка двери)</t>
    </r>
    <r>
      <rPr>
        <sz val="12"/>
        <rFont val="Times New Roman"/>
        <family val="1"/>
      </rPr>
      <t>, шт</t>
    </r>
  </si>
  <si>
    <t>Ремонт крылец (бетоном):</t>
  </si>
  <si>
    <t>заливка бетоном, м3</t>
  </si>
  <si>
    <t>п-д № 3</t>
  </si>
  <si>
    <t>установка металлического уголка, мп</t>
  </si>
  <si>
    <t>установка металлической стойки d-108, шт</t>
  </si>
  <si>
    <t>демонтаж бетонного экрана, шт</t>
  </si>
  <si>
    <t>демонтаж бетона, м3</t>
  </si>
  <si>
    <t>Устройство перегородки из металлопрофиля (санитарной, под лестницей и т.д.), м2</t>
  </si>
  <si>
    <t>Утепление стен и потолка мусорокамеры, м2</t>
  </si>
  <si>
    <t>Замена оконных блоков на окна ПВХ, шт</t>
  </si>
  <si>
    <t>п-д № 1,2,3,4,5,6,7,8</t>
  </si>
  <si>
    <t>п-д №1,2,3,5,6 3/4 эт.</t>
  </si>
  <si>
    <t>Смена остекления, м2</t>
  </si>
  <si>
    <t>Смена дверных полотен (размером 2,1х0,9м), шт</t>
  </si>
  <si>
    <t>Смена дверных полотен (размером 2,1х0,45м), шт</t>
  </si>
  <si>
    <t>Смена дверного блока (размером 2,1х0,9м), шт</t>
  </si>
  <si>
    <t>п-д №1 тамбур</t>
  </si>
  <si>
    <t>Смена дверного блока (двухстворчатого размером 2,1х1,48м), шт</t>
  </si>
  <si>
    <t>Смена дверного блока (из алюминиевого профиля, 2,1х1,48м), шт</t>
  </si>
  <si>
    <t>Смена дверного блока оббитого оцинкованным листом, м2</t>
  </si>
  <si>
    <t>выход на кровлю п-д№1,8</t>
  </si>
  <si>
    <t>Ремонт ствола мусоропровода, шт</t>
  </si>
  <si>
    <t>Сантехнические работы:</t>
  </si>
  <si>
    <t>Смена крана шарового фланцевого d-40, шт</t>
  </si>
  <si>
    <t>Смена крана шарового фланцевого d-50, шт</t>
  </si>
  <si>
    <t>Смена крана шарового фланцевого d-65, шт</t>
  </si>
  <si>
    <t>Смена крана шарового фланцевого d-80, шт</t>
  </si>
  <si>
    <t>Смена крана шарового фланцевого d-100, шт</t>
  </si>
  <si>
    <t>Смена крана шарового фланцевого d-150, шт</t>
  </si>
  <si>
    <t>Установка обратного клапана фланцевого, шт</t>
  </si>
  <si>
    <t>Установка предохранительного клапана, шт</t>
  </si>
  <si>
    <t>Ремонт систем канализации d-50, м.п.</t>
  </si>
  <si>
    <t>Ремонт систем канализации d-100, м.п.</t>
  </si>
  <si>
    <t>в т.ч.фановая и ливневая</t>
  </si>
  <si>
    <t>Ремонт систем канализации d-150, м.п.</t>
  </si>
  <si>
    <t>Ремонт систем ливневой канализации, мп</t>
  </si>
  <si>
    <t>Смена санитарно-технических приборов чугунных 4  секции, шт</t>
  </si>
  <si>
    <t>Смена санитарно-технических приборов чугунных 7  секций, шт</t>
  </si>
  <si>
    <t>пд№1 1эт., п-д№5 1эт.</t>
  </si>
  <si>
    <t>Смена участка трубопровода (ГВС, ХВС, отопления), м.п.</t>
  </si>
  <si>
    <t>п-д№1,2,3,4,5,6,7,8</t>
  </si>
  <si>
    <t>Смена грязевика d-50, шт</t>
  </si>
  <si>
    <t>Смена грязевика d-80, шт</t>
  </si>
  <si>
    <t xml:space="preserve">ИТП    </t>
  </si>
  <si>
    <t>Восстановление поливочных кранов, шт</t>
  </si>
  <si>
    <t>п-д№1,8</t>
  </si>
  <si>
    <t>Восстановление дренажных линий в ИТП, шт</t>
  </si>
  <si>
    <t>КИПиА</t>
  </si>
  <si>
    <t>Установка балансировочного клапана d-50, шт</t>
  </si>
  <si>
    <t>Установка электронного регулятора температуры ГВС, шт</t>
  </si>
  <si>
    <t xml:space="preserve">ИТП №  </t>
  </si>
  <si>
    <t>Установка регулятора давления, шт</t>
  </si>
  <si>
    <t>Смена циркуляционного насоса на ГВС, шт</t>
  </si>
  <si>
    <t>Установка насоса на ХВС, шт</t>
  </si>
  <si>
    <t>Смена ОДПУ, шт</t>
  </si>
  <si>
    <t>Смена блоков управления Теплур, шт</t>
  </si>
  <si>
    <t>Замена сильфонных блоков регуляторов РТЕ-21, шт</t>
  </si>
  <si>
    <t>Замена гидроэлеватора в ИТП, шт</t>
  </si>
  <si>
    <t>Электромонтажные работы:</t>
  </si>
  <si>
    <t>Смена светильника светодиодного, шт</t>
  </si>
  <si>
    <t>Смена участков сетей (АВВГ 2х2,5), м.п.</t>
  </si>
  <si>
    <t>Прокладка участков сетей (АВВГ 2х2,5), м.п.</t>
  </si>
  <si>
    <t>Монтаж шкафов управления и регулирования системы пожаротушения, шт</t>
  </si>
  <si>
    <t>Изготовление и монтаж металлических изделий:</t>
  </si>
  <si>
    <t>Установка металлических дверных блоков, м2</t>
  </si>
  <si>
    <t>вход в подвал 1,2,3</t>
  </si>
  <si>
    <t xml:space="preserve">Установка металлических дверных блоков (входных домофонных 2,1х1,48 ), шт </t>
  </si>
  <si>
    <t xml:space="preserve">п-д №1,2    </t>
  </si>
  <si>
    <t>Установка металлических дверей в эл.щитовую, шт</t>
  </si>
  <si>
    <t>Установка металлических решеток на подвальные окна, шт</t>
  </si>
  <si>
    <t>Установка мет.решеток на продухи (микрочердак), шт</t>
  </si>
  <si>
    <t>Установка мет.решеток на продухи (шиферная крыша), шт</t>
  </si>
  <si>
    <t>Смена мусороклапана, шт</t>
  </si>
  <si>
    <t>Установка дефлекторов, шт</t>
  </si>
  <si>
    <t>Установка козырька над вент.шахтой, шт</t>
  </si>
  <si>
    <t>Замена почтовых ящиков (3секц/1шт), шт</t>
  </si>
  <si>
    <t>п-д №1,2,8</t>
  </si>
  <si>
    <t>Замена почтовых ящиков (4секц/1шт), шт</t>
  </si>
  <si>
    <t>Замена почтовых ящиков (5секц/1шт), шт</t>
  </si>
  <si>
    <t>Замена почтовых ящиков (8секц/1шт), шт</t>
  </si>
  <si>
    <t>Установка металлических ограждений л/клеток у окон (1,0х0,8м), шт</t>
  </si>
  <si>
    <t>Установка металлических ограждений л/клеток у окон (1,8х0,8м), шт</t>
  </si>
  <si>
    <t>Установка металлического поручня, шт</t>
  </si>
  <si>
    <t>Благоустройство:</t>
  </si>
  <si>
    <t>Ремонт отмостки, м2</t>
  </si>
  <si>
    <t>дв.ф.</t>
  </si>
  <si>
    <t>Разборка отмостки с отсыпкой газона (частично), м2</t>
  </si>
  <si>
    <t>Ремонт контейнерных площадок:</t>
  </si>
  <si>
    <t>демонтаж кирпичного ограждения, м3</t>
  </si>
  <si>
    <t>устройство бетонного основания, м2</t>
  </si>
  <si>
    <t>установка металлического ограждения, мп</t>
  </si>
  <si>
    <t>Устройство парковки, м2</t>
  </si>
  <si>
    <t>Устройство тротуара, м2</t>
  </si>
  <si>
    <t>Ремонт тротуара, м2</t>
  </si>
  <si>
    <t>Ремонт проезжей части, м2</t>
  </si>
  <si>
    <t>Разборка бордюрного камня и поребрика, мп</t>
  </si>
  <si>
    <t>Установка бордюрного камня, мп</t>
  </si>
  <si>
    <t>Установка поребрика, мп</t>
  </si>
  <si>
    <t>Демонтаж асфальто-бетонного покрытия, м2</t>
  </si>
  <si>
    <t>Ремонт подпорных стен, шт</t>
  </si>
  <si>
    <t>Установка водоотводящего лотка, мп</t>
  </si>
  <si>
    <t>Ремонт водоотводящего лотка, мп</t>
  </si>
  <si>
    <t>Установка  решетки на водоотводящий лоток, м2</t>
  </si>
  <si>
    <t>Регулировка колодцев, шт</t>
  </si>
  <si>
    <t>Установка малых форм:</t>
  </si>
  <si>
    <t>песочница, шт</t>
  </si>
  <si>
    <t>дет.площ.</t>
  </si>
  <si>
    <t>скамейка, шт</t>
  </si>
  <si>
    <t>игровой комплекс, шт</t>
  </si>
  <si>
    <t>спортивный комплекс (рукоход), шт</t>
  </si>
  <si>
    <t>карусель, шт</t>
  </si>
  <si>
    <t>качеля, шт</t>
  </si>
  <si>
    <t>качеля-балансир, шт</t>
  </si>
  <si>
    <t>беседка, шт</t>
  </si>
  <si>
    <t>горка, шт</t>
  </si>
  <si>
    <t>Установка урн, шт</t>
  </si>
  <si>
    <t>Установка антипарковочных полусфер, шт</t>
  </si>
  <si>
    <t>Установка барьеров, шт</t>
  </si>
  <si>
    <t>Установка мет.ограждения на придомовую территорию, мп</t>
  </si>
  <si>
    <t>Ремонт мет.ограждения на огороженных площадках (в т.ч. футбольных полях), м2</t>
  </si>
  <si>
    <t>Установка мет.ограждения из стальной трубы (в т.ч. на подпорные стенки), мп</t>
  </si>
  <si>
    <t>Итого, руб.</t>
  </si>
  <si>
    <t>Непредвиденные работы:</t>
  </si>
  <si>
    <t>Всего, руб.</t>
  </si>
  <si>
    <t>Размер стоимости 1м2, руб.</t>
  </si>
  <si>
    <r>
      <t xml:space="preserve">С приложением ознакомлен: </t>
    </r>
    <r>
      <rPr>
        <u/>
        <sz val="12"/>
        <rFont val="Times New Roman"/>
        <family val="1"/>
      </rPr>
      <t>_________________________________________________________________________</t>
    </r>
    <r>
      <rPr>
        <sz val="12"/>
        <rFont val="Times New Roman"/>
        <family val="1"/>
      </rPr>
      <t>(подпись, расшифровка)       кв. № _____</t>
    </r>
  </si>
  <si>
    <r>
      <t>____________________202</t>
    </r>
    <r>
      <rPr>
        <i/>
        <u/>
        <sz val="12"/>
        <rFont val="Times New Roman"/>
        <family val="1"/>
      </rPr>
      <t xml:space="preserve"> 5 </t>
    </r>
    <r>
      <rPr>
        <sz val="12"/>
        <rFont val="Times New Roman"/>
        <family val="1"/>
      </rPr>
      <t>г.</t>
    </r>
  </si>
  <si>
    <t>Цена, руб. на 2026 год (в т.ч. НДС 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</si>
</sst>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70C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1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C00000"/>
      <name val="Times New Roman"/>
      <family val="1"/>
    </font>
    <font>
      <sz val="12"/>
      <color rgb="FFC00000"/>
      <name val="Times New Roman"/>
      <family val="1"/>
    </font>
    <font>
      <sz val="9"/>
      <color rgb="FFC00000"/>
      <name val="Times New Roman"/>
      <family val="1"/>
    </font>
    <font>
      <sz val="11"/>
      <color rgb="FFC00000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u/>
      <sz val="12"/>
      <name val="Times New Roman"/>
      <family val="1"/>
    </font>
    <font>
      <i/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FF"/>
      </patternFill>
    </fill>
    <fill>
      <patternFill patternType="solid">
        <fgColor rgb="FFFF9E9E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7" fillId="0" borderId="0"/>
  </cellStyleXfs>
  <cellXfs count="83">
    <xf numFmtId="0" fontId="0" fillId="0" borderId="0" xfId="0"/>
    <xf numFmtId="4" fontId="1" fillId="0" borderId="1" xfId="0" applyNumberFormat="1" applyFont="1" applyFill="1" applyBorder="1"/>
    <xf numFmtId="4" fontId="1" fillId="0" borderId="1" xfId="0" applyNumberFormat="1" applyFont="1" applyFill="1" applyBorder="1" applyProtection="1">
      <protection locked="0"/>
    </xf>
    <xf numFmtId="4" fontId="1" fillId="0" borderId="0" xfId="0" applyNumberFormat="1" applyFont="1" applyAlignment="1">
      <alignment horizontal="right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1" fillId="0" borderId="2" xfId="0" applyFont="1" applyFill="1" applyBorder="1" applyAlignment="1" applyProtection="1">
      <alignment horizontal="left" wrapText="1"/>
      <protection locked="0"/>
    </xf>
    <xf numFmtId="4" fontId="1" fillId="0" borderId="1" xfId="0" applyNumberFormat="1" applyFont="1" applyFill="1" applyBorder="1" applyAlignment="1" applyProtection="1">
      <alignment horizontal="right"/>
      <protection locked="0"/>
    </xf>
    <xf numFmtId="4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/>
    </xf>
    <xf numFmtId="4" fontId="1" fillId="0" borderId="0" xfId="0" applyNumberFormat="1" applyFont="1"/>
    <xf numFmtId="0" fontId="1" fillId="0" borderId="0" xfId="0" applyFont="1"/>
    <xf numFmtId="0" fontId="6" fillId="0" borderId="0" xfId="0" applyFont="1"/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 indent="1"/>
      <extLst>
        <ext uri="smNativeData">
          <pm:cellMargin xmlns:pm="smNativeData" id="1754290697" l="192" r="0" t="0" b="0" textRotation="0"/>
        </ext>
      </extLst>
    </xf>
    <xf numFmtId="4" fontId="1" fillId="0" borderId="3" xfId="0" applyNumberFormat="1" applyFont="1" applyFill="1" applyBorder="1" applyAlignment="1">
      <alignment horizontal="right"/>
    </xf>
    <xf numFmtId="0" fontId="2" fillId="0" borderId="1" xfId="0" applyFont="1" applyFill="1" applyBorder="1"/>
    <xf numFmtId="2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7" fillId="0" borderId="3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wrapText="1"/>
    </xf>
    <xf numFmtId="3" fontId="1" fillId="0" borderId="1" xfId="0" applyNumberFormat="1" applyFont="1" applyFill="1" applyBorder="1" applyProtection="1">
      <protection locked="0"/>
    </xf>
    <xf numFmtId="0" fontId="8" fillId="0" borderId="1" xfId="0" applyFont="1" applyFill="1" applyBorder="1" applyAlignment="1" applyProtection="1">
      <alignment wrapText="1"/>
      <protection locked="0"/>
    </xf>
    <xf numFmtId="0" fontId="7" fillId="0" borderId="3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>
      <alignment horizontal="left" vertical="center" indent="1"/>
      <extLst>
        <ext uri="smNativeData">
          <pm:cellMargin xmlns:pm="smNativeData" id="1754290697" l="192" r="0" t="0" b="0" textRotation="0"/>
        </ext>
      </extLst>
    </xf>
    <xf numFmtId="0" fontId="1" fillId="0" borderId="1" xfId="0" applyFont="1" applyFill="1" applyBorder="1" applyAlignment="1">
      <alignment horizontal="left" wrapText="1" indent="1"/>
      <extLst>
        <ext uri="smNativeData">
          <pm:cellMargin xmlns:pm="smNativeData" id="1754290697" l="192" r="0" t="0" b="0" textRotation="0"/>
        </ext>
      </extLst>
    </xf>
    <xf numFmtId="4" fontId="10" fillId="0" borderId="1" xfId="0" applyNumberFormat="1" applyFont="1" applyFill="1" applyBorder="1" applyProtection="1">
      <protection locked="0"/>
    </xf>
    <xf numFmtId="0" fontId="11" fillId="0" borderId="1" xfId="0" applyFont="1" applyFill="1" applyBorder="1" applyAlignment="1" applyProtection="1">
      <alignment wrapText="1"/>
      <protection locked="0"/>
    </xf>
    <xf numFmtId="0" fontId="12" fillId="0" borderId="3" xfId="0" applyFont="1" applyFill="1" applyBorder="1" applyAlignment="1" applyProtection="1">
      <alignment horizontal="right" vertical="center" wrapText="1"/>
      <protection locked="0"/>
    </xf>
    <xf numFmtId="0" fontId="9" fillId="0" borderId="0" xfId="0" applyFont="1"/>
    <xf numFmtId="0" fontId="1" fillId="0" borderId="1" xfId="0" applyFont="1" applyFill="1" applyBorder="1" applyAlignment="1">
      <alignment horizontal="left" wrapText="1" indent="2"/>
      <extLst>
        <ext uri="smNativeData">
          <pm:cellMargin xmlns:pm="smNativeData" id="1754290697" l="384" r="0" t="0" b="0" textRotation="0"/>
        </ext>
      </extLst>
    </xf>
    <xf numFmtId="0" fontId="1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/>
    </xf>
    <xf numFmtId="0" fontId="14" fillId="0" borderId="1" xfId="0" applyFont="1" applyFill="1" applyBorder="1" applyAlignment="1" applyProtection="1">
      <alignment wrapText="1"/>
      <protection locked="0"/>
    </xf>
    <xf numFmtId="0" fontId="1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horizontal="left" vertical="center" indent="1"/>
      <extLst>
        <ext uri="smNativeData">
          <pm:cellMargin xmlns:pm="smNativeData" id="1754290697" l="192" r="0" t="0" b="0" textRotation="0"/>
        </ext>
      </extLst>
    </xf>
    <xf numFmtId="0" fontId="8" fillId="0" borderId="1" xfId="0" applyFont="1" applyFill="1" applyBorder="1" applyAlignment="1" applyProtection="1">
      <alignment horizontal="justify" vertical="center" wrapText="1"/>
      <protection locked="0"/>
    </xf>
    <xf numFmtId="0" fontId="3" fillId="0" borderId="1" xfId="0" applyFont="1" applyFill="1" applyBorder="1"/>
    <xf numFmtId="4" fontId="3" fillId="0" borderId="1" xfId="0" applyNumberFormat="1" applyFont="1" applyFill="1" applyBorder="1" applyAlignment="1">
      <alignment horizontal="right"/>
    </xf>
    <xf numFmtId="0" fontId="15" fillId="0" borderId="1" xfId="0" applyFont="1" applyFill="1" applyBorder="1" applyAlignment="1" applyProtection="1">
      <alignment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center" indent="2"/>
      <extLst>
        <ext uri="smNativeData">
          <pm:cellMargin xmlns:pm="smNativeData" id="1754290697" l="384" r="0" t="0" b="0" textRotation="0"/>
        </ext>
      </extLst>
    </xf>
    <xf numFmtId="4" fontId="1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 applyProtection="1">
      <alignment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/>
    </xf>
    <xf numFmtId="4" fontId="3" fillId="0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Fill="1" applyBorder="1" applyProtection="1">
      <protection locked="0"/>
    </xf>
    <xf numFmtId="0" fontId="3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5" fillId="0" borderId="0" xfId="0" applyFont="1" applyAlignment="1" applyProtection="1">
      <alignment horizontal="centerContinuous" vertical="justify"/>
      <protection locked="0"/>
    </xf>
    <xf numFmtId="0" fontId="7" fillId="0" borderId="0" xfId="0" applyFont="1"/>
    <xf numFmtId="0" fontId="7" fillId="0" borderId="0" xfId="0" applyFont="1" applyProtection="1">
      <protection locked="0"/>
    </xf>
    <xf numFmtId="4" fontId="4" fillId="0" borderId="0" xfId="0" applyNumberFormat="1" applyFont="1" applyAlignment="1" applyProtection="1">
      <alignment horizontal="center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4" fontId="2" fillId="0" borderId="0" xfId="0" applyNumberFormat="1" applyFont="1" applyProtection="1">
      <protection locked="0"/>
    </xf>
    <xf numFmtId="4" fontId="1" fillId="2" borderId="4" xfId="0" applyNumberFormat="1" applyFont="1" applyFill="1" applyBorder="1" applyProtection="1">
      <protection locked="0"/>
    </xf>
    <xf numFmtId="0" fontId="1" fillId="3" borderId="10" xfId="0" applyFont="1" applyFill="1" applyBorder="1" applyAlignment="1">
      <alignment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 customBuiltin="1"/>
    <cellStyle name="Обычный 2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54290697" count="1">
        <pm:charStyle name="Обычный" fontId="0" Id="1"/>
      </pm:charStyles>
      <pm:colors xmlns:pm="smNativeData" id="1754290697" count="3">
        <pm:color name="Цвет 24" rgb="0070C0"/>
        <pm:color name="Цвет 25" rgb="C00000"/>
        <pm:color name="Цвет 26" rgb="FF9E9E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Basic Roman"/>
        <a:cs typeface="Basic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9"/>
  <sheetViews>
    <sheetView tabSelected="1" zoomScale="83" workbookViewId="0">
      <selection activeCell="B5" sqref="B5:B6"/>
    </sheetView>
  </sheetViews>
  <sheetFormatPr defaultRowHeight="12.75" x14ac:dyDescent="0.2"/>
  <cols>
    <col min="1" max="1" width="68.140625" style="8" customWidth="1"/>
    <col min="2" max="2" width="13" style="68" customWidth="1"/>
    <col min="3" max="3" width="14.140625" style="8" customWidth="1"/>
    <col min="4" max="4" width="14" style="57" customWidth="1"/>
    <col min="5" max="5" width="17.7109375" style="8" customWidth="1"/>
    <col min="6" max="6" width="15.140625" style="8" customWidth="1"/>
    <col min="7" max="7" width="14.85546875" style="7" customWidth="1"/>
    <col min="8" max="8" width="17.7109375" style="8" customWidth="1"/>
    <col min="9" max="10" width="9.140625" style="8" customWidth="1"/>
    <col min="11" max="11" width="10.28515625" style="8" customWidth="1"/>
    <col min="12" max="12" width="9.140625" style="8" customWidth="1"/>
    <col min="13" max="16384" width="9.140625" style="8"/>
  </cols>
  <sheetData>
    <row r="1" spans="1:8" ht="19.5" customHeight="1" x14ac:dyDescent="0.25">
      <c r="B1" s="62"/>
      <c r="C1" s="61"/>
      <c r="D1" s="61"/>
      <c r="E1" s="61"/>
      <c r="F1" s="61"/>
      <c r="G1" s="61"/>
      <c r="H1" s="59" t="s">
        <v>0</v>
      </c>
    </row>
    <row r="2" spans="1:8" ht="18.75" customHeight="1" x14ac:dyDescent="0.25">
      <c r="A2" s="9"/>
      <c r="B2" s="63"/>
      <c r="C2" s="10"/>
      <c r="D2" s="3"/>
      <c r="E2" s="11"/>
      <c r="F2" s="11"/>
      <c r="H2" s="11"/>
    </row>
    <row r="3" spans="1:8" s="12" customFormat="1" ht="18.75" x14ac:dyDescent="0.3">
      <c r="A3" s="60" t="s">
        <v>1</v>
      </c>
      <c r="B3" s="60"/>
      <c r="C3" s="60"/>
      <c r="D3" s="60"/>
      <c r="E3" s="60"/>
      <c r="F3" s="60"/>
      <c r="G3" s="60"/>
      <c r="H3" s="60"/>
    </row>
    <row r="4" spans="1:8" s="12" customFormat="1" ht="17.25" customHeight="1" x14ac:dyDescent="0.3">
      <c r="A4" s="13"/>
      <c r="B4" s="13"/>
      <c r="C4" s="14"/>
      <c r="D4" s="14"/>
      <c r="E4" s="14"/>
      <c r="F4" s="14"/>
      <c r="G4" s="14"/>
      <c r="H4" s="14"/>
    </row>
    <row r="5" spans="1:8" ht="27" customHeight="1" x14ac:dyDescent="0.2">
      <c r="A5" s="79" t="s">
        <v>2</v>
      </c>
      <c r="B5" s="81" t="s">
        <v>185</v>
      </c>
      <c r="C5" s="75" t="s">
        <v>3</v>
      </c>
      <c r="D5" s="76"/>
      <c r="E5" s="71" t="s">
        <v>4</v>
      </c>
      <c r="F5" s="77" t="s">
        <v>5</v>
      </c>
      <c r="G5" s="78"/>
      <c r="H5" s="71" t="s">
        <v>6</v>
      </c>
    </row>
    <row r="6" spans="1:8" ht="27" customHeight="1" x14ac:dyDescent="0.2">
      <c r="A6" s="80"/>
      <c r="B6" s="82"/>
      <c r="C6" s="15" t="s">
        <v>7</v>
      </c>
      <c r="D6" s="16" t="s">
        <v>8</v>
      </c>
      <c r="E6" s="72"/>
      <c r="F6" s="15" t="s">
        <v>7</v>
      </c>
      <c r="G6" s="17" t="s">
        <v>8</v>
      </c>
      <c r="H6" s="72"/>
    </row>
    <row r="7" spans="1:8" ht="17.25" customHeight="1" x14ac:dyDescent="0.25">
      <c r="A7" s="18" t="s">
        <v>9</v>
      </c>
      <c r="B7" s="2"/>
      <c r="C7" s="1"/>
      <c r="D7" s="19"/>
      <c r="E7" s="20"/>
      <c r="F7" s="73">
        <v>258567.84</v>
      </c>
      <c r="G7" s="74"/>
      <c r="H7" s="20"/>
    </row>
    <row r="8" spans="1:8" ht="17.25" customHeight="1" x14ac:dyDescent="0.25">
      <c r="A8" s="18"/>
      <c r="B8" s="2"/>
      <c r="C8" s="1"/>
      <c r="D8" s="19"/>
      <c r="E8" s="20"/>
      <c r="F8" s="21"/>
      <c r="G8" s="21"/>
      <c r="H8" s="20"/>
    </row>
    <row r="9" spans="1:8" ht="17.25" customHeight="1" x14ac:dyDescent="0.25">
      <c r="A9" s="18" t="s">
        <v>10</v>
      </c>
      <c r="B9" s="2"/>
      <c r="C9" s="1"/>
      <c r="D9" s="19"/>
      <c r="E9" s="22"/>
      <c r="F9" s="23"/>
      <c r="G9" s="1"/>
      <c r="H9" s="22"/>
    </row>
    <row r="10" spans="1:8" ht="17.25" hidden="1" customHeight="1" x14ac:dyDescent="0.25">
      <c r="A10" s="24" t="s">
        <v>11</v>
      </c>
      <c r="B10" s="2"/>
      <c r="C10" s="25"/>
      <c r="D10" s="19">
        <f t="shared" ref="D10:D17" si="0">B10*C10</f>
        <v>0</v>
      </c>
      <c r="E10" s="26" t="s">
        <v>12</v>
      </c>
      <c r="F10" s="27"/>
      <c r="G10" s="1">
        <f t="shared" ref="G10:G19" si="1">B10*F10</f>
        <v>0</v>
      </c>
      <c r="H10" s="26" t="s">
        <v>12</v>
      </c>
    </row>
    <row r="11" spans="1:8" ht="17.25" hidden="1" customHeight="1" x14ac:dyDescent="0.25">
      <c r="A11" s="24" t="s">
        <v>13</v>
      </c>
      <c r="B11" s="2"/>
      <c r="C11" s="2"/>
      <c r="D11" s="19">
        <f t="shared" si="0"/>
        <v>0</v>
      </c>
      <c r="E11" s="26" t="s">
        <v>12</v>
      </c>
      <c r="F11" s="27"/>
      <c r="G11" s="1">
        <f t="shared" si="1"/>
        <v>0</v>
      </c>
      <c r="H11" s="26" t="s">
        <v>12</v>
      </c>
    </row>
    <row r="12" spans="1:8" ht="17.25" customHeight="1" x14ac:dyDescent="0.25">
      <c r="A12" s="24" t="s">
        <v>14</v>
      </c>
      <c r="B12" s="2">
        <v>149243.51</v>
      </c>
      <c r="C12" s="25">
        <v>4</v>
      </c>
      <c r="D12" s="19">
        <f t="shared" si="0"/>
        <v>596974.04</v>
      </c>
      <c r="E12" s="26" t="s">
        <v>15</v>
      </c>
      <c r="F12" s="27"/>
      <c r="G12" s="1">
        <f t="shared" si="1"/>
        <v>0</v>
      </c>
      <c r="H12" s="26"/>
    </row>
    <row r="13" spans="1:8" ht="17.25" hidden="1" customHeight="1" x14ac:dyDescent="0.25">
      <c r="A13" s="24" t="s">
        <v>16</v>
      </c>
      <c r="B13" s="2"/>
      <c r="C13" s="2"/>
      <c r="D13" s="19">
        <f t="shared" si="0"/>
        <v>0</v>
      </c>
      <c r="E13" s="26" t="s">
        <v>12</v>
      </c>
      <c r="F13" s="27"/>
      <c r="G13" s="1">
        <f t="shared" si="1"/>
        <v>0</v>
      </c>
      <c r="H13" s="26"/>
    </row>
    <row r="14" spans="1:8" ht="29.25" hidden="1" customHeight="1" x14ac:dyDescent="0.25">
      <c r="A14" s="24" t="s">
        <v>17</v>
      </c>
      <c r="B14" s="2">
        <v>3702.24</v>
      </c>
      <c r="C14" s="2"/>
      <c r="D14" s="19">
        <f t="shared" si="0"/>
        <v>0</v>
      </c>
      <c r="E14" s="26" t="s">
        <v>12</v>
      </c>
      <c r="F14" s="27"/>
      <c r="G14" s="1">
        <f t="shared" si="1"/>
        <v>0</v>
      </c>
      <c r="H14" s="26"/>
    </row>
    <row r="15" spans="1:8" ht="29.25" hidden="1" customHeight="1" x14ac:dyDescent="0.25">
      <c r="A15" s="24" t="s">
        <v>17</v>
      </c>
      <c r="B15" s="2">
        <v>7960.2</v>
      </c>
      <c r="C15" s="2"/>
      <c r="D15" s="19">
        <f t="shared" si="0"/>
        <v>0</v>
      </c>
      <c r="E15" s="26" t="s">
        <v>12</v>
      </c>
      <c r="F15" s="27"/>
      <c r="G15" s="1">
        <f t="shared" si="1"/>
        <v>0</v>
      </c>
      <c r="H15" s="26"/>
    </row>
    <row r="16" spans="1:8" ht="18" hidden="1" customHeight="1" x14ac:dyDescent="0.25">
      <c r="A16" s="4">
        <v>1</v>
      </c>
      <c r="B16" s="2">
        <v>0</v>
      </c>
      <c r="C16" s="2"/>
      <c r="D16" s="19">
        <f t="shared" si="0"/>
        <v>0</v>
      </c>
      <c r="E16" s="26"/>
      <c r="F16" s="27"/>
      <c r="G16" s="1">
        <f t="shared" si="1"/>
        <v>0</v>
      </c>
      <c r="H16" s="26"/>
    </row>
    <row r="17" spans="1:11" ht="30.75" customHeight="1" x14ac:dyDescent="0.25">
      <c r="A17" s="24" t="s">
        <v>18</v>
      </c>
      <c r="B17" s="2">
        <v>8548.0920000000006</v>
      </c>
      <c r="C17" s="2">
        <v>4</v>
      </c>
      <c r="D17" s="19">
        <f t="shared" si="0"/>
        <v>34192.368000000002</v>
      </c>
      <c r="E17" s="26" t="s">
        <v>19</v>
      </c>
      <c r="F17" s="27"/>
      <c r="G17" s="1">
        <f t="shared" si="1"/>
        <v>0</v>
      </c>
      <c r="H17" s="26"/>
    </row>
    <row r="18" spans="1:11" ht="17.25" hidden="1" customHeight="1" x14ac:dyDescent="0.25">
      <c r="A18" s="24" t="s">
        <v>20</v>
      </c>
      <c r="B18" s="2">
        <v>9724.0499999999993</v>
      </c>
      <c r="C18" s="2"/>
      <c r="D18" s="19"/>
      <c r="E18" s="26" t="s">
        <v>12</v>
      </c>
      <c r="F18" s="27"/>
      <c r="G18" s="1">
        <f t="shared" si="1"/>
        <v>0</v>
      </c>
      <c r="H18" s="26"/>
      <c r="I18" s="65"/>
      <c r="K18" s="65"/>
    </row>
    <row r="19" spans="1:11" ht="17.25" hidden="1" customHeight="1" x14ac:dyDescent="0.25">
      <c r="A19" s="24" t="s">
        <v>21</v>
      </c>
      <c r="B19" s="2">
        <v>5505.192</v>
      </c>
      <c r="C19" s="2"/>
      <c r="D19" s="19"/>
      <c r="E19" s="26" t="s">
        <v>12</v>
      </c>
      <c r="F19" s="27"/>
      <c r="G19" s="1">
        <f t="shared" si="1"/>
        <v>0</v>
      </c>
      <c r="H19" s="26"/>
    </row>
    <row r="20" spans="1:11" ht="17.25" customHeight="1" x14ac:dyDescent="0.25">
      <c r="A20" s="28" t="s">
        <v>22</v>
      </c>
      <c r="B20" s="2"/>
      <c r="C20" s="2"/>
      <c r="D20" s="19"/>
      <c r="E20" s="26"/>
      <c r="F20" s="27"/>
      <c r="G20" s="1"/>
      <c r="H20" s="26"/>
    </row>
    <row r="21" spans="1:11" ht="17.25" customHeight="1" x14ac:dyDescent="0.25">
      <c r="A21" s="24" t="s">
        <v>23</v>
      </c>
      <c r="B21" s="2"/>
      <c r="C21" s="2"/>
      <c r="D21" s="19"/>
      <c r="E21" s="26"/>
      <c r="F21" s="27"/>
      <c r="G21" s="1"/>
      <c r="H21" s="26"/>
    </row>
    <row r="22" spans="1:11" ht="19.5" customHeight="1" x14ac:dyDescent="0.25">
      <c r="A22" s="29" t="s">
        <v>24</v>
      </c>
      <c r="B22" s="2">
        <v>584.95000000000005</v>
      </c>
      <c r="C22" s="2">
        <v>72</v>
      </c>
      <c r="D22" s="19">
        <f t="shared" ref="D22:D37" si="2">B22*C22</f>
        <v>42116.4</v>
      </c>
      <c r="E22" s="26" t="s">
        <v>25</v>
      </c>
      <c r="F22" s="27"/>
      <c r="G22" s="1">
        <f t="shared" ref="G22:G37" si="3">B22*F22</f>
        <v>0</v>
      </c>
      <c r="H22" s="26"/>
    </row>
    <row r="23" spans="1:11" ht="19.5" customHeight="1" x14ac:dyDescent="0.25">
      <c r="A23" s="29" t="s">
        <v>26</v>
      </c>
      <c r="B23" s="2">
        <v>487.4</v>
      </c>
      <c r="C23" s="2">
        <v>18</v>
      </c>
      <c r="D23" s="19">
        <f t="shared" si="2"/>
        <v>8773.1999999999989</v>
      </c>
      <c r="E23" s="26" t="s">
        <v>25</v>
      </c>
      <c r="F23" s="27"/>
      <c r="G23" s="1">
        <f t="shared" si="3"/>
        <v>0</v>
      </c>
      <c r="H23" s="26"/>
    </row>
    <row r="24" spans="1:11" ht="19.5" hidden="1" customHeight="1" x14ac:dyDescent="0.25">
      <c r="A24" s="29" t="s">
        <v>27</v>
      </c>
      <c r="B24" s="2">
        <v>8470.16</v>
      </c>
      <c r="C24" s="2"/>
      <c r="D24" s="19">
        <f t="shared" si="2"/>
        <v>0</v>
      </c>
      <c r="E24" s="26" t="s">
        <v>12</v>
      </c>
      <c r="F24" s="27"/>
      <c r="G24" s="1">
        <f t="shared" si="3"/>
        <v>0</v>
      </c>
      <c r="H24" s="26"/>
    </row>
    <row r="25" spans="1:11" ht="19.5" hidden="1" customHeight="1" x14ac:dyDescent="0.25">
      <c r="A25" s="29" t="s">
        <v>28</v>
      </c>
      <c r="B25" s="2">
        <v>1050.31</v>
      </c>
      <c r="C25" s="2"/>
      <c r="D25" s="19">
        <f t="shared" si="2"/>
        <v>0</v>
      </c>
      <c r="E25" s="26" t="s">
        <v>12</v>
      </c>
      <c r="F25" s="27"/>
      <c r="G25" s="1">
        <f t="shared" si="3"/>
        <v>0</v>
      </c>
      <c r="H25" s="26"/>
    </row>
    <row r="26" spans="1:11" ht="19.5" hidden="1" customHeight="1" x14ac:dyDescent="0.25">
      <c r="A26" s="29" t="s">
        <v>29</v>
      </c>
      <c r="B26" s="2">
        <v>2410.59</v>
      </c>
      <c r="C26" s="2"/>
      <c r="D26" s="19">
        <f t="shared" si="2"/>
        <v>0</v>
      </c>
      <c r="E26" s="26"/>
      <c r="F26" s="27"/>
      <c r="G26" s="1">
        <f t="shared" si="3"/>
        <v>0</v>
      </c>
      <c r="H26" s="26"/>
    </row>
    <row r="27" spans="1:11" s="33" customFormat="1" ht="19.5" hidden="1" customHeight="1" x14ac:dyDescent="0.25">
      <c r="A27" s="29" t="s">
        <v>30</v>
      </c>
      <c r="B27" s="2">
        <v>4553.88</v>
      </c>
      <c r="C27" s="30"/>
      <c r="D27" s="19">
        <f t="shared" si="2"/>
        <v>0</v>
      </c>
      <c r="E27" s="31"/>
      <c r="F27" s="32"/>
      <c r="G27" s="1">
        <f t="shared" si="3"/>
        <v>0</v>
      </c>
      <c r="H27" s="31"/>
    </row>
    <row r="28" spans="1:11" ht="16.5" customHeight="1" x14ac:dyDescent="0.25">
      <c r="A28" s="24" t="s">
        <v>31</v>
      </c>
      <c r="B28" s="2">
        <v>1517.29</v>
      </c>
      <c r="C28" s="2">
        <v>300</v>
      </c>
      <c r="D28" s="19">
        <f t="shared" si="2"/>
        <v>455187</v>
      </c>
      <c r="E28" s="26" t="s">
        <v>25</v>
      </c>
      <c r="F28" s="27"/>
      <c r="G28" s="1">
        <f t="shared" si="3"/>
        <v>0</v>
      </c>
      <c r="H28" s="26"/>
    </row>
    <row r="29" spans="1:11" ht="17.25" hidden="1" customHeight="1" x14ac:dyDescent="0.25">
      <c r="A29" s="24" t="s">
        <v>32</v>
      </c>
      <c r="B29" s="2">
        <v>2307.56</v>
      </c>
      <c r="C29" s="2"/>
      <c r="D29" s="19">
        <f t="shared" si="2"/>
        <v>0</v>
      </c>
      <c r="E29" s="26" t="s">
        <v>33</v>
      </c>
      <c r="F29" s="27"/>
      <c r="G29" s="1">
        <f t="shared" si="3"/>
        <v>0</v>
      </c>
      <c r="H29" s="26" t="s">
        <v>33</v>
      </c>
    </row>
    <row r="30" spans="1:11" ht="17.25" hidden="1" customHeight="1" x14ac:dyDescent="0.25">
      <c r="A30" s="24" t="s">
        <v>34</v>
      </c>
      <c r="B30" s="2">
        <v>219.35</v>
      </c>
      <c r="C30" s="2"/>
      <c r="D30" s="19">
        <f t="shared" si="2"/>
        <v>0</v>
      </c>
      <c r="E30" s="26" t="s">
        <v>33</v>
      </c>
      <c r="F30" s="27"/>
      <c r="G30" s="1">
        <f t="shared" si="3"/>
        <v>0</v>
      </c>
      <c r="H30" s="26" t="s">
        <v>33</v>
      </c>
    </row>
    <row r="31" spans="1:11" ht="17.25" hidden="1" customHeight="1" x14ac:dyDescent="0.25">
      <c r="A31" s="24" t="s">
        <v>35</v>
      </c>
      <c r="B31" s="2">
        <v>4725.68</v>
      </c>
      <c r="C31" s="2"/>
      <c r="D31" s="19">
        <f t="shared" si="2"/>
        <v>0</v>
      </c>
      <c r="E31" s="26" t="s">
        <v>33</v>
      </c>
      <c r="F31" s="27"/>
      <c r="G31" s="1">
        <f t="shared" si="3"/>
        <v>0</v>
      </c>
      <c r="H31" s="26"/>
    </row>
    <row r="32" spans="1:11" ht="17.25" hidden="1" customHeight="1" x14ac:dyDescent="0.25">
      <c r="A32" s="24" t="s">
        <v>36</v>
      </c>
      <c r="B32" s="2">
        <v>287.95999999999998</v>
      </c>
      <c r="C32" s="2"/>
      <c r="D32" s="19">
        <f t="shared" si="2"/>
        <v>0</v>
      </c>
      <c r="E32" s="26" t="s">
        <v>33</v>
      </c>
      <c r="F32" s="27"/>
      <c r="G32" s="1">
        <f t="shared" si="3"/>
        <v>0</v>
      </c>
      <c r="H32" s="26"/>
    </row>
    <row r="33" spans="1:8" ht="27.75" hidden="1" customHeight="1" x14ac:dyDescent="0.25">
      <c r="A33" s="24" t="s">
        <v>37</v>
      </c>
      <c r="B33" s="2">
        <v>96070.34</v>
      </c>
      <c r="C33" s="2"/>
      <c r="D33" s="19">
        <f t="shared" si="2"/>
        <v>0</v>
      </c>
      <c r="E33" s="26" t="s">
        <v>38</v>
      </c>
      <c r="F33" s="27"/>
      <c r="G33" s="1">
        <f t="shared" si="3"/>
        <v>0</v>
      </c>
      <c r="H33" s="26" t="s">
        <v>38</v>
      </c>
    </row>
    <row r="34" spans="1:8" ht="24" customHeight="1" x14ac:dyDescent="0.25">
      <c r="A34" s="24" t="s">
        <v>39</v>
      </c>
      <c r="B34" s="2">
        <v>1136.07</v>
      </c>
      <c r="C34" s="2">
        <v>50</v>
      </c>
      <c r="D34" s="19">
        <f t="shared" si="2"/>
        <v>56803.5</v>
      </c>
      <c r="E34" s="26" t="s">
        <v>40</v>
      </c>
      <c r="F34" s="27">
        <v>31</v>
      </c>
      <c r="G34" s="1">
        <f t="shared" si="3"/>
        <v>35218.17</v>
      </c>
      <c r="H34" s="26" t="s">
        <v>41</v>
      </c>
    </row>
    <row r="35" spans="1:8" ht="17.25" hidden="1" customHeight="1" x14ac:dyDescent="0.25">
      <c r="A35" s="24" t="s">
        <v>42</v>
      </c>
      <c r="B35" s="2">
        <v>6081.6</v>
      </c>
      <c r="C35" s="2"/>
      <c r="D35" s="19">
        <f t="shared" si="2"/>
        <v>0</v>
      </c>
      <c r="E35" s="26" t="s">
        <v>38</v>
      </c>
      <c r="F35" s="27"/>
      <c r="G35" s="1">
        <f t="shared" si="3"/>
        <v>0</v>
      </c>
      <c r="H35" s="26" t="s">
        <v>38</v>
      </c>
    </row>
    <row r="36" spans="1:8" ht="17.25" hidden="1" customHeight="1" x14ac:dyDescent="0.25">
      <c r="A36" s="24" t="s">
        <v>43</v>
      </c>
      <c r="B36" s="2">
        <v>4709.72</v>
      </c>
      <c r="C36" s="2"/>
      <c r="D36" s="19">
        <f t="shared" si="2"/>
        <v>0</v>
      </c>
      <c r="E36" s="26" t="s">
        <v>38</v>
      </c>
      <c r="F36" s="27"/>
      <c r="G36" s="1">
        <f t="shared" si="3"/>
        <v>0</v>
      </c>
      <c r="H36" s="26" t="s">
        <v>38</v>
      </c>
    </row>
    <row r="37" spans="1:8" ht="17.25" hidden="1" customHeight="1" x14ac:dyDescent="0.25">
      <c r="A37" s="24" t="s">
        <v>44</v>
      </c>
      <c r="B37" s="2">
        <v>4573.97</v>
      </c>
      <c r="C37" s="2"/>
      <c r="D37" s="19">
        <f t="shared" si="2"/>
        <v>0</v>
      </c>
      <c r="E37" s="26" t="s">
        <v>38</v>
      </c>
      <c r="F37" s="27"/>
      <c r="G37" s="1">
        <f t="shared" si="3"/>
        <v>0</v>
      </c>
      <c r="H37" s="26" t="s">
        <v>38</v>
      </c>
    </row>
    <row r="38" spans="1:8" ht="17.25" customHeight="1" x14ac:dyDescent="0.25">
      <c r="A38" s="24" t="s">
        <v>45</v>
      </c>
      <c r="B38" s="2"/>
      <c r="C38" s="2"/>
      <c r="D38" s="19"/>
      <c r="E38" s="26"/>
      <c r="F38" s="27"/>
      <c r="G38" s="1"/>
      <c r="H38" s="26"/>
    </row>
    <row r="39" spans="1:8" ht="17.25" hidden="1" customHeight="1" x14ac:dyDescent="0.25">
      <c r="A39" s="34" t="s">
        <v>46</v>
      </c>
      <c r="B39" s="2">
        <v>1607.45</v>
      </c>
      <c r="C39" s="2"/>
      <c r="D39" s="19">
        <f t="shared" ref="D39:D49" si="4">B39*C39</f>
        <v>0</v>
      </c>
      <c r="E39" s="26" t="s">
        <v>38</v>
      </c>
      <c r="F39" s="27"/>
      <c r="G39" s="1">
        <f t="shared" ref="G39:G49" si="5">B39*F39</f>
        <v>0</v>
      </c>
      <c r="H39" s="26" t="s">
        <v>38</v>
      </c>
    </row>
    <row r="40" spans="1:8" ht="17.25" customHeight="1" x14ac:dyDescent="0.25">
      <c r="A40" s="34" t="s">
        <v>47</v>
      </c>
      <c r="B40" s="2">
        <v>1396.29</v>
      </c>
      <c r="C40" s="2">
        <v>64</v>
      </c>
      <c r="D40" s="19">
        <f t="shared" si="4"/>
        <v>89362.559999999998</v>
      </c>
      <c r="E40" s="26" t="s">
        <v>48</v>
      </c>
      <c r="F40" s="27"/>
      <c r="G40" s="1">
        <f t="shared" si="5"/>
        <v>0</v>
      </c>
      <c r="H40" s="26"/>
    </row>
    <row r="41" spans="1:8" ht="17.25" hidden="1" customHeight="1" x14ac:dyDescent="0.25">
      <c r="A41" s="34" t="s">
        <v>49</v>
      </c>
      <c r="B41" s="2">
        <v>115118.76</v>
      </c>
      <c r="C41" s="2"/>
      <c r="D41" s="19">
        <f t="shared" si="4"/>
        <v>0</v>
      </c>
      <c r="E41" s="26" t="s">
        <v>12</v>
      </c>
      <c r="F41" s="27"/>
      <c r="G41" s="1">
        <f t="shared" si="5"/>
        <v>0</v>
      </c>
      <c r="H41" s="26" t="s">
        <v>12</v>
      </c>
    </row>
    <row r="42" spans="1:8" ht="17.25" hidden="1" customHeight="1" x14ac:dyDescent="0.25">
      <c r="A42" s="34" t="s">
        <v>50</v>
      </c>
      <c r="B42" s="2">
        <v>93481.640000000014</v>
      </c>
      <c r="C42" s="2"/>
      <c r="D42" s="19">
        <f t="shared" si="4"/>
        <v>0</v>
      </c>
      <c r="E42" s="26" t="s">
        <v>12</v>
      </c>
      <c r="F42" s="27"/>
      <c r="G42" s="1">
        <f t="shared" si="5"/>
        <v>0</v>
      </c>
      <c r="H42" s="26" t="s">
        <v>12</v>
      </c>
    </row>
    <row r="43" spans="1:8" ht="17.25" hidden="1" customHeight="1" x14ac:dyDescent="0.25">
      <c r="A43" s="24" t="s">
        <v>51</v>
      </c>
      <c r="B43" s="2">
        <v>40402.239999999998</v>
      </c>
      <c r="C43" s="2"/>
      <c r="D43" s="19">
        <f t="shared" si="4"/>
        <v>0</v>
      </c>
      <c r="E43" s="26" t="s">
        <v>38</v>
      </c>
      <c r="F43" s="27"/>
      <c r="G43" s="1">
        <f t="shared" si="5"/>
        <v>0</v>
      </c>
      <c r="H43" s="26" t="s">
        <v>38</v>
      </c>
    </row>
    <row r="44" spans="1:8" s="11" customFormat="1" ht="17.25" hidden="1" customHeight="1" x14ac:dyDescent="0.25">
      <c r="A44" s="24" t="s">
        <v>52</v>
      </c>
      <c r="B44" s="2">
        <v>175202.38</v>
      </c>
      <c r="C44" s="2"/>
      <c r="D44" s="19">
        <f t="shared" si="4"/>
        <v>0</v>
      </c>
      <c r="E44" s="26" t="s">
        <v>12</v>
      </c>
      <c r="F44" s="27"/>
      <c r="G44" s="1">
        <f t="shared" si="5"/>
        <v>0</v>
      </c>
      <c r="H44" s="26" t="s">
        <v>12</v>
      </c>
    </row>
    <row r="45" spans="1:8" s="11" customFormat="1" ht="17.25" hidden="1" customHeight="1" x14ac:dyDescent="0.25">
      <c r="A45" s="24" t="s">
        <v>53</v>
      </c>
      <c r="B45" s="2">
        <v>111505.38</v>
      </c>
      <c r="C45" s="2"/>
      <c r="D45" s="19">
        <f t="shared" si="4"/>
        <v>0</v>
      </c>
      <c r="E45" s="26" t="s">
        <v>12</v>
      </c>
      <c r="F45" s="27"/>
      <c r="G45" s="1">
        <f t="shared" si="5"/>
        <v>0</v>
      </c>
      <c r="H45" s="26" t="s">
        <v>12</v>
      </c>
    </row>
    <row r="46" spans="1:8" s="11" customFormat="1" ht="17.25" hidden="1" customHeight="1" x14ac:dyDescent="0.25">
      <c r="A46" s="24" t="s">
        <v>54</v>
      </c>
      <c r="B46" s="2">
        <v>253935.37</v>
      </c>
      <c r="C46" s="2"/>
      <c r="D46" s="19">
        <f t="shared" si="4"/>
        <v>0</v>
      </c>
      <c r="E46" s="26" t="s">
        <v>12</v>
      </c>
      <c r="F46" s="27"/>
      <c r="G46" s="1">
        <f t="shared" si="5"/>
        <v>0</v>
      </c>
      <c r="H46" s="26" t="s">
        <v>12</v>
      </c>
    </row>
    <row r="47" spans="1:8" s="11" customFormat="1" ht="17.25" hidden="1" customHeight="1" x14ac:dyDescent="0.25">
      <c r="A47" s="24" t="s">
        <v>55</v>
      </c>
      <c r="B47" s="2">
        <v>220556.52</v>
      </c>
      <c r="C47" s="2"/>
      <c r="D47" s="19">
        <f t="shared" si="4"/>
        <v>0</v>
      </c>
      <c r="E47" s="26" t="s">
        <v>12</v>
      </c>
      <c r="F47" s="27"/>
      <c r="G47" s="1">
        <f t="shared" si="5"/>
        <v>0</v>
      </c>
      <c r="H47" s="26" t="s">
        <v>12</v>
      </c>
    </row>
    <row r="48" spans="1:8" s="11" customFormat="1" ht="17.25" hidden="1" customHeight="1" x14ac:dyDescent="0.25">
      <c r="A48" s="24" t="s">
        <v>56</v>
      </c>
      <c r="B48" s="2"/>
      <c r="C48" s="2"/>
      <c r="D48" s="19">
        <f t="shared" si="4"/>
        <v>0</v>
      </c>
      <c r="E48" s="26" t="s">
        <v>12</v>
      </c>
      <c r="F48" s="27"/>
      <c r="G48" s="1">
        <f t="shared" si="5"/>
        <v>0</v>
      </c>
      <c r="H48" s="26" t="s">
        <v>12</v>
      </c>
    </row>
    <row r="49" spans="1:8" s="11" customFormat="1" ht="17.25" hidden="1" customHeight="1" x14ac:dyDescent="0.25">
      <c r="A49" s="35" t="s">
        <v>57</v>
      </c>
      <c r="B49" s="2">
        <v>166137.24</v>
      </c>
      <c r="C49" s="2"/>
      <c r="D49" s="19">
        <f t="shared" si="4"/>
        <v>0</v>
      </c>
      <c r="E49" s="26"/>
      <c r="F49" s="27"/>
      <c r="G49" s="1">
        <f t="shared" si="5"/>
        <v>0</v>
      </c>
      <c r="H49" s="26"/>
    </row>
    <row r="50" spans="1:8" s="11" customFormat="1" ht="17.25" customHeight="1" x14ac:dyDescent="0.25">
      <c r="A50" s="24" t="s">
        <v>58</v>
      </c>
      <c r="B50" s="2"/>
      <c r="C50" s="2"/>
      <c r="D50" s="19"/>
      <c r="E50" s="26"/>
      <c r="F50" s="27"/>
      <c r="G50" s="1"/>
      <c r="H50" s="26"/>
    </row>
    <row r="51" spans="1:8" s="11" customFormat="1" ht="17.25" customHeight="1" x14ac:dyDescent="0.25">
      <c r="A51" s="34" t="s">
        <v>59</v>
      </c>
      <c r="B51" s="2">
        <v>20201.09</v>
      </c>
      <c r="C51" s="2">
        <v>0.15</v>
      </c>
      <c r="D51" s="19">
        <f t="shared" ref="D51:D70" si="6">B51*C51</f>
        <v>3030.1635000000001</v>
      </c>
      <c r="E51" s="26" t="s">
        <v>60</v>
      </c>
      <c r="F51" s="27"/>
      <c r="G51" s="1">
        <f t="shared" ref="G51:G70" si="7">B51*F51</f>
        <v>0</v>
      </c>
      <c r="H51" s="26"/>
    </row>
    <row r="52" spans="1:8" s="11" customFormat="1" ht="17.25" hidden="1" customHeight="1" x14ac:dyDescent="0.25">
      <c r="A52" s="34" t="s">
        <v>61</v>
      </c>
      <c r="B52" s="2">
        <v>687.17</v>
      </c>
      <c r="C52" s="2"/>
      <c r="D52" s="19">
        <f t="shared" si="6"/>
        <v>0</v>
      </c>
      <c r="E52" s="26" t="s">
        <v>12</v>
      </c>
      <c r="F52" s="27"/>
      <c r="G52" s="1">
        <f t="shared" si="7"/>
        <v>0</v>
      </c>
      <c r="H52" s="26" t="s">
        <v>12</v>
      </c>
    </row>
    <row r="53" spans="1:8" s="11" customFormat="1" ht="17.25" hidden="1" customHeight="1" x14ac:dyDescent="0.25">
      <c r="A53" s="34" t="s">
        <v>62</v>
      </c>
      <c r="B53" s="2">
        <v>11258.09</v>
      </c>
      <c r="C53" s="2"/>
      <c r="D53" s="19">
        <f t="shared" si="6"/>
        <v>0</v>
      </c>
      <c r="E53" s="26" t="s">
        <v>12</v>
      </c>
      <c r="F53" s="27"/>
      <c r="G53" s="1">
        <f t="shared" si="7"/>
        <v>0</v>
      </c>
      <c r="H53" s="26" t="s">
        <v>12</v>
      </c>
    </row>
    <row r="54" spans="1:8" s="11" customFormat="1" ht="17.25" hidden="1" customHeight="1" x14ac:dyDescent="0.25">
      <c r="A54" s="34" t="s">
        <v>63</v>
      </c>
      <c r="B54" s="2">
        <v>3713.47</v>
      </c>
      <c r="C54" s="2"/>
      <c r="D54" s="19">
        <f t="shared" si="6"/>
        <v>0</v>
      </c>
      <c r="E54" s="26" t="s">
        <v>12</v>
      </c>
      <c r="F54" s="27"/>
      <c r="G54" s="1">
        <f t="shared" si="7"/>
        <v>0</v>
      </c>
      <c r="H54" s="26" t="s">
        <v>12</v>
      </c>
    </row>
    <row r="55" spans="1:8" s="11" customFormat="1" ht="17.25" hidden="1" customHeight="1" x14ac:dyDescent="0.25">
      <c r="A55" s="34" t="s">
        <v>64</v>
      </c>
      <c r="B55" s="2">
        <v>14237.830000000002</v>
      </c>
      <c r="C55" s="2"/>
      <c r="D55" s="19">
        <f t="shared" si="6"/>
        <v>0</v>
      </c>
      <c r="E55" s="26" t="s">
        <v>12</v>
      </c>
      <c r="F55" s="27"/>
      <c r="G55" s="1">
        <f t="shared" si="7"/>
        <v>0</v>
      </c>
      <c r="H55" s="26" t="s">
        <v>12</v>
      </c>
    </row>
    <row r="56" spans="1:8" s="11" customFormat="1" ht="29.25" hidden="1" customHeight="1" x14ac:dyDescent="0.25">
      <c r="A56" s="35" t="s">
        <v>65</v>
      </c>
      <c r="B56" s="2">
        <v>2797.76</v>
      </c>
      <c r="C56" s="2"/>
      <c r="D56" s="19">
        <f t="shared" si="6"/>
        <v>0</v>
      </c>
      <c r="E56" s="26" t="s">
        <v>12</v>
      </c>
      <c r="F56" s="27"/>
      <c r="G56" s="1">
        <f t="shared" si="7"/>
        <v>0</v>
      </c>
      <c r="H56" s="26" t="s">
        <v>12</v>
      </c>
    </row>
    <row r="57" spans="1:8" s="11" customFormat="1" ht="17.25" hidden="1" customHeight="1" x14ac:dyDescent="0.25">
      <c r="A57" s="24" t="s">
        <v>66</v>
      </c>
      <c r="B57" s="2">
        <v>5457.6</v>
      </c>
      <c r="C57" s="2"/>
      <c r="D57" s="19">
        <f t="shared" si="6"/>
        <v>0</v>
      </c>
      <c r="E57" s="26" t="s">
        <v>12</v>
      </c>
      <c r="F57" s="27"/>
      <c r="G57" s="1">
        <f t="shared" si="7"/>
        <v>0</v>
      </c>
      <c r="H57" s="26" t="s">
        <v>12</v>
      </c>
    </row>
    <row r="58" spans="1:8" ht="17.25" customHeight="1" x14ac:dyDescent="0.25">
      <c r="A58" s="24" t="s">
        <v>67</v>
      </c>
      <c r="B58" s="2">
        <v>23894</v>
      </c>
      <c r="C58" s="2">
        <v>31</v>
      </c>
      <c r="D58" s="19">
        <f t="shared" si="6"/>
        <v>740714</v>
      </c>
      <c r="E58" s="26" t="s">
        <v>68</v>
      </c>
      <c r="F58" s="27">
        <v>5</v>
      </c>
      <c r="G58" s="1">
        <f t="shared" si="7"/>
        <v>119470</v>
      </c>
      <c r="H58" s="26" t="s">
        <v>69</v>
      </c>
    </row>
    <row r="59" spans="1:8" ht="17.25" hidden="1" customHeight="1" x14ac:dyDescent="0.25">
      <c r="A59" s="24" t="s">
        <v>67</v>
      </c>
      <c r="B59" s="2">
        <v>0</v>
      </c>
      <c r="C59" s="2"/>
      <c r="D59" s="19">
        <f t="shared" si="6"/>
        <v>0</v>
      </c>
      <c r="E59" s="26" t="s">
        <v>12</v>
      </c>
      <c r="F59" s="27"/>
      <c r="G59" s="1">
        <f t="shared" si="7"/>
        <v>0</v>
      </c>
      <c r="H59" s="26" t="s">
        <v>12</v>
      </c>
    </row>
    <row r="60" spans="1:8" ht="17.25" hidden="1" customHeight="1" x14ac:dyDescent="0.25">
      <c r="A60" s="4">
        <v>2</v>
      </c>
      <c r="B60" s="2">
        <v>0</v>
      </c>
      <c r="C60" s="2"/>
      <c r="D60" s="19">
        <f t="shared" si="6"/>
        <v>0</v>
      </c>
      <c r="E60" s="26"/>
      <c r="F60" s="27"/>
      <c r="G60" s="1">
        <f t="shared" si="7"/>
        <v>0</v>
      </c>
      <c r="H60" s="26"/>
    </row>
    <row r="61" spans="1:8" ht="17.25" hidden="1" customHeight="1" x14ac:dyDescent="0.25">
      <c r="A61" s="24" t="s">
        <v>70</v>
      </c>
      <c r="B61" s="69">
        <v>2284.12</v>
      </c>
      <c r="C61" s="2"/>
      <c r="D61" s="19">
        <f t="shared" si="6"/>
        <v>0</v>
      </c>
      <c r="E61" s="26" t="s">
        <v>25</v>
      </c>
      <c r="F61" s="27"/>
      <c r="G61" s="1">
        <f t="shared" si="7"/>
        <v>0</v>
      </c>
      <c r="H61" s="26" t="s">
        <v>12</v>
      </c>
    </row>
    <row r="62" spans="1:8" ht="17.25" hidden="1" customHeight="1" x14ac:dyDescent="0.25">
      <c r="A62" s="24" t="s">
        <v>71</v>
      </c>
      <c r="B62" s="69">
        <v>17743.72</v>
      </c>
      <c r="C62" s="2"/>
      <c r="D62" s="19">
        <f t="shared" si="6"/>
        <v>0</v>
      </c>
      <c r="E62" s="26" t="s">
        <v>12</v>
      </c>
      <c r="F62" s="27"/>
      <c r="G62" s="1">
        <f t="shared" si="7"/>
        <v>0</v>
      </c>
      <c r="H62" s="26" t="s">
        <v>12</v>
      </c>
    </row>
    <row r="63" spans="1:8" ht="17.25" hidden="1" customHeight="1" x14ac:dyDescent="0.25">
      <c r="A63" s="24" t="s">
        <v>72</v>
      </c>
      <c r="B63" s="69">
        <v>8990.149999999996</v>
      </c>
      <c r="C63" s="2"/>
      <c r="D63" s="19">
        <f t="shared" si="6"/>
        <v>0</v>
      </c>
      <c r="E63" s="26" t="s">
        <v>12</v>
      </c>
      <c r="F63" s="27"/>
      <c r="G63" s="1">
        <f t="shared" si="7"/>
        <v>0</v>
      </c>
      <c r="H63" s="26" t="s">
        <v>12</v>
      </c>
    </row>
    <row r="64" spans="1:8" ht="17.25" hidden="1" customHeight="1" x14ac:dyDescent="0.25">
      <c r="A64" s="4">
        <v>3</v>
      </c>
      <c r="B64" s="2">
        <v>0</v>
      </c>
      <c r="C64" s="2"/>
      <c r="D64" s="19">
        <f t="shared" si="6"/>
        <v>0</v>
      </c>
      <c r="E64" s="26"/>
      <c r="F64" s="27"/>
      <c r="G64" s="1">
        <f t="shared" si="7"/>
        <v>0</v>
      </c>
      <c r="H64" s="26"/>
    </row>
    <row r="65" spans="1:8" ht="17.25" customHeight="1" x14ac:dyDescent="0.25">
      <c r="A65" s="24" t="s">
        <v>73</v>
      </c>
      <c r="B65" s="2">
        <v>26706.27</v>
      </c>
      <c r="C65" s="2">
        <v>1</v>
      </c>
      <c r="D65" s="19">
        <f t="shared" si="6"/>
        <v>26706.27</v>
      </c>
      <c r="E65" s="26" t="s">
        <v>74</v>
      </c>
      <c r="F65" s="27"/>
      <c r="G65" s="1">
        <f t="shared" si="7"/>
        <v>0</v>
      </c>
      <c r="H65" s="26"/>
    </row>
    <row r="66" spans="1:8" ht="17.25" hidden="1" customHeight="1" x14ac:dyDescent="0.25">
      <c r="A66" s="24" t="s">
        <v>75</v>
      </c>
      <c r="B66" s="2">
        <v>37607.78</v>
      </c>
      <c r="C66" s="2"/>
      <c r="D66" s="19">
        <f t="shared" si="6"/>
        <v>0</v>
      </c>
      <c r="E66" s="26" t="s">
        <v>12</v>
      </c>
      <c r="F66" s="27"/>
      <c r="G66" s="1">
        <f t="shared" si="7"/>
        <v>0</v>
      </c>
      <c r="H66" s="26"/>
    </row>
    <row r="67" spans="1:8" ht="17.25" hidden="1" customHeight="1" x14ac:dyDescent="0.25">
      <c r="A67" s="24" t="s">
        <v>76</v>
      </c>
      <c r="B67" s="2">
        <v>86604.21</v>
      </c>
      <c r="C67" s="2"/>
      <c r="D67" s="19">
        <f t="shared" si="6"/>
        <v>0</v>
      </c>
      <c r="E67" s="26" t="s">
        <v>12</v>
      </c>
      <c r="F67" s="27"/>
      <c r="G67" s="1">
        <f t="shared" si="7"/>
        <v>0</v>
      </c>
      <c r="H67" s="26"/>
    </row>
    <row r="68" spans="1:8" ht="24.95" customHeight="1" x14ac:dyDescent="0.25">
      <c r="A68" s="35" t="s">
        <v>77</v>
      </c>
      <c r="B68" s="2">
        <v>15860.84</v>
      </c>
      <c r="C68" s="2">
        <v>1.8</v>
      </c>
      <c r="D68" s="19">
        <f t="shared" si="6"/>
        <v>28549.512000000002</v>
      </c>
      <c r="E68" s="26" t="s">
        <v>78</v>
      </c>
      <c r="F68" s="27"/>
      <c r="G68" s="1">
        <f t="shared" si="7"/>
        <v>0</v>
      </c>
      <c r="H68" s="26"/>
    </row>
    <row r="69" spans="1:8" ht="17.25" hidden="1" customHeight="1" x14ac:dyDescent="0.25">
      <c r="A69" s="4">
        <v>4</v>
      </c>
      <c r="B69" s="2"/>
      <c r="C69" s="2"/>
      <c r="D69" s="19">
        <f t="shared" si="6"/>
        <v>0</v>
      </c>
      <c r="E69" s="26"/>
      <c r="F69" s="27"/>
      <c r="G69" s="1">
        <f t="shared" si="7"/>
        <v>0</v>
      </c>
      <c r="H69" s="26"/>
    </row>
    <row r="70" spans="1:8" ht="17.25" hidden="1" customHeight="1" x14ac:dyDescent="0.25">
      <c r="A70" s="24" t="s">
        <v>79</v>
      </c>
      <c r="B70" s="2"/>
      <c r="C70" s="2"/>
      <c r="D70" s="19">
        <f t="shared" si="6"/>
        <v>0</v>
      </c>
      <c r="E70" s="26" t="s">
        <v>12</v>
      </c>
      <c r="F70" s="27"/>
      <c r="G70" s="1">
        <f t="shared" si="7"/>
        <v>0</v>
      </c>
      <c r="H70" s="26"/>
    </row>
    <row r="71" spans="1:8" ht="17.25" customHeight="1" x14ac:dyDescent="0.25">
      <c r="A71" s="18" t="s">
        <v>80</v>
      </c>
      <c r="B71" s="2"/>
      <c r="C71" s="2"/>
      <c r="D71" s="19"/>
      <c r="E71" s="26"/>
      <c r="F71" s="27"/>
      <c r="G71" s="1"/>
      <c r="H71" s="26"/>
    </row>
    <row r="72" spans="1:8" ht="17.25" hidden="1" customHeight="1" x14ac:dyDescent="0.25">
      <c r="A72" s="24" t="s">
        <v>81</v>
      </c>
      <c r="B72" s="2">
        <v>7430.3459999999986</v>
      </c>
      <c r="C72" s="2"/>
      <c r="D72" s="19">
        <f t="shared" ref="D72:D103" si="8">B72*C72</f>
        <v>0</v>
      </c>
      <c r="E72" s="26"/>
      <c r="F72" s="27"/>
      <c r="G72" s="1">
        <f t="shared" ref="G72:G92" si="9">B72*F72</f>
        <v>0</v>
      </c>
      <c r="H72" s="26"/>
    </row>
    <row r="73" spans="1:8" ht="17.25" hidden="1" customHeight="1" x14ac:dyDescent="0.25">
      <c r="A73" s="24" t="s">
        <v>82</v>
      </c>
      <c r="B73" s="2">
        <v>10365.7554</v>
      </c>
      <c r="C73" s="2"/>
      <c r="D73" s="19">
        <f t="shared" si="8"/>
        <v>0</v>
      </c>
      <c r="E73" s="26"/>
      <c r="F73" s="27"/>
      <c r="G73" s="1">
        <f t="shared" si="9"/>
        <v>0</v>
      </c>
      <c r="H73" s="26"/>
    </row>
    <row r="74" spans="1:8" ht="17.25" hidden="1" customHeight="1" x14ac:dyDescent="0.25">
      <c r="A74" s="24" t="s">
        <v>83</v>
      </c>
      <c r="B74" s="2">
        <v>9852.0534000000007</v>
      </c>
      <c r="C74" s="2"/>
      <c r="D74" s="19">
        <f t="shared" si="8"/>
        <v>0</v>
      </c>
      <c r="E74" s="26"/>
      <c r="F74" s="27"/>
      <c r="G74" s="1">
        <f t="shared" si="9"/>
        <v>0</v>
      </c>
      <c r="H74" s="26"/>
    </row>
    <row r="75" spans="1:8" ht="17.25" hidden="1" customHeight="1" x14ac:dyDescent="0.25">
      <c r="A75" s="70" t="s">
        <v>84</v>
      </c>
      <c r="B75" s="2">
        <v>17123.463</v>
      </c>
      <c r="C75" s="2"/>
      <c r="D75" s="19">
        <f t="shared" si="8"/>
        <v>0</v>
      </c>
      <c r="E75" s="26"/>
      <c r="F75" s="27"/>
      <c r="G75" s="1">
        <f t="shared" si="9"/>
        <v>0</v>
      </c>
      <c r="H75" s="26"/>
    </row>
    <row r="76" spans="1:8" ht="17.25" hidden="1" customHeight="1" x14ac:dyDescent="0.25">
      <c r="A76" s="24" t="s">
        <v>85</v>
      </c>
      <c r="B76" s="2">
        <v>23121.932400000002</v>
      </c>
      <c r="C76" s="2"/>
      <c r="D76" s="19">
        <f t="shared" si="8"/>
        <v>0</v>
      </c>
      <c r="E76" s="26"/>
      <c r="F76" s="27"/>
      <c r="G76" s="1">
        <f t="shared" si="9"/>
        <v>0</v>
      </c>
      <c r="H76" s="26"/>
    </row>
    <row r="77" spans="1:8" ht="17.25" hidden="1" customHeight="1" x14ac:dyDescent="0.25">
      <c r="A77" s="24" t="s">
        <v>86</v>
      </c>
      <c r="B77" s="2">
        <v>44652.913200000003</v>
      </c>
      <c r="C77" s="2"/>
      <c r="D77" s="19">
        <f t="shared" si="8"/>
        <v>0</v>
      </c>
      <c r="E77" s="26"/>
      <c r="F77" s="27"/>
      <c r="G77" s="1">
        <f t="shared" si="9"/>
        <v>0</v>
      </c>
      <c r="H77" s="26"/>
    </row>
    <row r="78" spans="1:8" ht="17.25" hidden="1" customHeight="1" x14ac:dyDescent="0.25">
      <c r="A78" s="4">
        <v>5</v>
      </c>
      <c r="B78" s="2"/>
      <c r="C78" s="2"/>
      <c r="D78" s="19">
        <f t="shared" si="8"/>
        <v>0</v>
      </c>
      <c r="E78" s="26"/>
      <c r="F78" s="27"/>
      <c r="G78" s="1">
        <f t="shared" si="9"/>
        <v>0</v>
      </c>
      <c r="H78" s="26"/>
    </row>
    <row r="79" spans="1:8" ht="17.25" hidden="1" customHeight="1" x14ac:dyDescent="0.25">
      <c r="A79" s="24" t="s">
        <v>87</v>
      </c>
      <c r="B79" s="2">
        <v>13073.029200000001</v>
      </c>
      <c r="C79" s="2"/>
      <c r="D79" s="19">
        <f t="shared" si="8"/>
        <v>0</v>
      </c>
      <c r="E79" s="26"/>
      <c r="F79" s="27"/>
      <c r="G79" s="1">
        <f t="shared" si="9"/>
        <v>0</v>
      </c>
      <c r="H79" s="26"/>
    </row>
    <row r="80" spans="1:8" ht="17.25" hidden="1" customHeight="1" x14ac:dyDescent="0.25">
      <c r="A80" s="24" t="s">
        <v>88</v>
      </c>
      <c r="B80" s="2">
        <v>6347.6279999999997</v>
      </c>
      <c r="C80" s="2"/>
      <c r="D80" s="19">
        <f t="shared" si="8"/>
        <v>0</v>
      </c>
      <c r="E80" s="26"/>
      <c r="F80" s="27"/>
      <c r="G80" s="1">
        <f t="shared" si="9"/>
        <v>0</v>
      </c>
      <c r="H80" s="26"/>
    </row>
    <row r="81" spans="1:8" ht="17.25" hidden="1" customHeight="1" x14ac:dyDescent="0.25">
      <c r="A81" s="24" t="s">
        <v>89</v>
      </c>
      <c r="B81" s="2">
        <v>1340.3879999999999</v>
      </c>
      <c r="C81" s="2"/>
      <c r="D81" s="19">
        <f t="shared" si="8"/>
        <v>0</v>
      </c>
      <c r="E81" s="26"/>
      <c r="F81" s="27"/>
      <c r="G81" s="1">
        <f t="shared" si="9"/>
        <v>0</v>
      </c>
      <c r="H81" s="26"/>
    </row>
    <row r="82" spans="1:8" ht="17.25" hidden="1" customHeight="1" x14ac:dyDescent="0.25">
      <c r="A82" s="24" t="s">
        <v>90</v>
      </c>
      <c r="B82" s="2">
        <v>1901.34</v>
      </c>
      <c r="C82" s="2"/>
      <c r="D82" s="19">
        <f t="shared" si="8"/>
        <v>0</v>
      </c>
      <c r="E82" s="36" t="s">
        <v>91</v>
      </c>
      <c r="F82" s="27"/>
      <c r="G82" s="1">
        <f t="shared" si="9"/>
        <v>0</v>
      </c>
      <c r="H82" s="36"/>
    </row>
    <row r="83" spans="1:8" ht="17.25" hidden="1" customHeight="1" x14ac:dyDescent="0.25">
      <c r="A83" s="24" t="s">
        <v>92</v>
      </c>
      <c r="B83" s="2">
        <v>3449.8422</v>
      </c>
      <c r="C83" s="2"/>
      <c r="D83" s="19">
        <f t="shared" si="8"/>
        <v>0</v>
      </c>
      <c r="E83" s="36" t="s">
        <v>91</v>
      </c>
      <c r="F83" s="27"/>
      <c r="G83" s="1">
        <f t="shared" si="9"/>
        <v>0</v>
      </c>
      <c r="H83" s="36"/>
    </row>
    <row r="84" spans="1:8" ht="17.25" hidden="1" customHeight="1" x14ac:dyDescent="0.25">
      <c r="A84" s="24" t="s">
        <v>93</v>
      </c>
      <c r="B84" s="2">
        <v>0</v>
      </c>
      <c r="C84" s="2"/>
      <c r="D84" s="19">
        <f t="shared" si="8"/>
        <v>0</v>
      </c>
      <c r="E84" s="26"/>
      <c r="F84" s="27"/>
      <c r="G84" s="1">
        <f t="shared" si="9"/>
        <v>0</v>
      </c>
      <c r="H84" s="36"/>
    </row>
    <row r="85" spans="1:8" ht="17.25" hidden="1" customHeight="1" x14ac:dyDescent="0.25">
      <c r="A85" s="24" t="s">
        <v>94</v>
      </c>
      <c r="B85" s="2">
        <v>10111.7898</v>
      </c>
      <c r="C85" s="2"/>
      <c r="D85" s="19">
        <f t="shared" si="8"/>
        <v>0</v>
      </c>
      <c r="E85" s="26" t="s">
        <v>12</v>
      </c>
      <c r="F85" s="27"/>
      <c r="G85" s="1">
        <f t="shared" si="9"/>
        <v>0</v>
      </c>
      <c r="H85" s="26"/>
    </row>
    <row r="86" spans="1:8" ht="16.5" customHeight="1" x14ac:dyDescent="0.25">
      <c r="A86" s="24" t="s">
        <v>95</v>
      </c>
      <c r="B86" s="2">
        <v>16589.714400000001</v>
      </c>
      <c r="C86" s="2">
        <v>2</v>
      </c>
      <c r="D86" s="19">
        <f t="shared" si="8"/>
        <v>33179.428800000002</v>
      </c>
      <c r="E86" s="26" t="s">
        <v>96</v>
      </c>
      <c r="F86" s="27"/>
      <c r="G86" s="1">
        <f t="shared" si="9"/>
        <v>0</v>
      </c>
      <c r="H86" s="26"/>
    </row>
    <row r="87" spans="1:8" ht="17.25" customHeight="1" x14ac:dyDescent="0.25">
      <c r="A87" s="24" t="s">
        <v>97</v>
      </c>
      <c r="B87" s="2">
        <v>2200.0734000000002</v>
      </c>
      <c r="C87" s="2">
        <v>24</v>
      </c>
      <c r="D87" s="19">
        <f t="shared" si="8"/>
        <v>52801.761600000005</v>
      </c>
      <c r="E87" s="26" t="s">
        <v>98</v>
      </c>
      <c r="F87" s="27"/>
      <c r="G87" s="1">
        <f t="shared" si="9"/>
        <v>0</v>
      </c>
      <c r="H87" s="26"/>
    </row>
    <row r="88" spans="1:8" ht="17.25" hidden="1" customHeight="1" x14ac:dyDescent="0.25">
      <c r="A88" s="24" t="s">
        <v>99</v>
      </c>
      <c r="B88" s="2">
        <v>18741.491999999998</v>
      </c>
      <c r="C88" s="2"/>
      <c r="D88" s="19">
        <f t="shared" si="8"/>
        <v>0</v>
      </c>
      <c r="E88" s="26"/>
      <c r="F88" s="27"/>
      <c r="G88" s="1">
        <f t="shared" si="9"/>
        <v>0</v>
      </c>
      <c r="H88" s="26"/>
    </row>
    <row r="89" spans="1:8" ht="17.25" customHeight="1" x14ac:dyDescent="0.25">
      <c r="A89" s="24" t="s">
        <v>100</v>
      </c>
      <c r="B89" s="2">
        <v>28901.502</v>
      </c>
      <c r="C89" s="2">
        <v>2</v>
      </c>
      <c r="D89" s="19">
        <f t="shared" si="8"/>
        <v>57803.004000000001</v>
      </c>
      <c r="E89" s="26" t="s">
        <v>101</v>
      </c>
      <c r="F89" s="27"/>
      <c r="G89" s="1">
        <f t="shared" si="9"/>
        <v>0</v>
      </c>
      <c r="H89" s="26"/>
    </row>
    <row r="90" spans="1:8" ht="17.25" customHeight="1" x14ac:dyDescent="0.25">
      <c r="A90" s="24" t="s">
        <v>102</v>
      </c>
      <c r="B90" s="2">
        <v>6753.6</v>
      </c>
      <c r="C90" s="2">
        <v>2</v>
      </c>
      <c r="D90" s="19">
        <f t="shared" si="8"/>
        <v>13507.2</v>
      </c>
      <c r="E90" s="26" t="s">
        <v>103</v>
      </c>
      <c r="F90" s="27"/>
      <c r="G90" s="1">
        <f t="shared" si="9"/>
        <v>0</v>
      </c>
      <c r="H90" s="26"/>
    </row>
    <row r="91" spans="1:8" ht="17.25" hidden="1" customHeight="1" x14ac:dyDescent="0.25">
      <c r="A91" s="24" t="s">
        <v>104</v>
      </c>
      <c r="B91" s="2">
        <v>0</v>
      </c>
      <c r="C91" s="2"/>
      <c r="D91" s="19">
        <f t="shared" si="8"/>
        <v>0</v>
      </c>
      <c r="E91" s="26"/>
      <c r="F91" s="27"/>
      <c r="G91" s="1">
        <f t="shared" si="9"/>
        <v>0</v>
      </c>
      <c r="H91" s="26"/>
    </row>
    <row r="92" spans="1:8" s="38" customFormat="1" ht="17.25" hidden="1" customHeight="1" x14ac:dyDescent="0.25">
      <c r="A92" s="4">
        <v>6</v>
      </c>
      <c r="B92" s="2">
        <v>0</v>
      </c>
      <c r="C92" s="2"/>
      <c r="D92" s="19">
        <f t="shared" si="8"/>
        <v>0</v>
      </c>
      <c r="E92" s="37"/>
      <c r="F92" s="27"/>
      <c r="G92" s="1">
        <f t="shared" si="9"/>
        <v>0</v>
      </c>
      <c r="H92" s="37"/>
    </row>
    <row r="93" spans="1:8" ht="17.25" hidden="1" customHeight="1" x14ac:dyDescent="0.25">
      <c r="A93" s="18" t="s">
        <v>105</v>
      </c>
      <c r="B93" s="2"/>
      <c r="C93" s="2"/>
      <c r="D93" s="19">
        <f t="shared" si="8"/>
        <v>0</v>
      </c>
      <c r="E93" s="26"/>
      <c r="F93" s="27"/>
      <c r="G93" s="1"/>
      <c r="H93" s="26"/>
    </row>
    <row r="94" spans="1:8" ht="18" hidden="1" customHeight="1" x14ac:dyDescent="0.25">
      <c r="A94" s="24" t="s">
        <v>106</v>
      </c>
      <c r="B94" s="2">
        <v>30779.847000000002</v>
      </c>
      <c r="C94" s="2"/>
      <c r="D94" s="19">
        <f t="shared" si="8"/>
        <v>0</v>
      </c>
      <c r="E94" s="26"/>
      <c r="F94" s="27"/>
      <c r="G94" s="1">
        <f t="shared" ref="G94:G103" si="10">B94*F94</f>
        <v>0</v>
      </c>
      <c r="H94" s="26"/>
    </row>
    <row r="95" spans="1:8" ht="17.25" hidden="1" customHeight="1" x14ac:dyDescent="0.25">
      <c r="A95" s="24" t="s">
        <v>107</v>
      </c>
      <c r="B95" s="2">
        <v>112602.68</v>
      </c>
      <c r="C95" s="2"/>
      <c r="D95" s="19">
        <f t="shared" si="8"/>
        <v>0</v>
      </c>
      <c r="E95" s="26" t="s">
        <v>108</v>
      </c>
      <c r="F95" s="27"/>
      <c r="G95" s="1">
        <f t="shared" si="10"/>
        <v>0</v>
      </c>
      <c r="H95" s="26"/>
    </row>
    <row r="96" spans="1:8" ht="17.25" hidden="1" customHeight="1" x14ac:dyDescent="0.25">
      <c r="A96" s="24" t="s">
        <v>109</v>
      </c>
      <c r="B96" s="2">
        <v>132833.34539999999</v>
      </c>
      <c r="C96" s="2"/>
      <c r="D96" s="19">
        <f t="shared" si="8"/>
        <v>0</v>
      </c>
      <c r="E96" s="26"/>
      <c r="F96" s="27"/>
      <c r="G96" s="1">
        <f t="shared" si="10"/>
        <v>0</v>
      </c>
      <c r="H96" s="26"/>
    </row>
    <row r="97" spans="1:8" ht="17.25" hidden="1" customHeight="1" x14ac:dyDescent="0.25">
      <c r="A97" s="24" t="s">
        <v>110</v>
      </c>
      <c r="B97" s="2">
        <v>33609.366000000002</v>
      </c>
      <c r="C97" s="2"/>
      <c r="D97" s="19">
        <f t="shared" si="8"/>
        <v>0</v>
      </c>
      <c r="E97" s="26"/>
      <c r="F97" s="27"/>
      <c r="G97" s="1">
        <f t="shared" si="10"/>
        <v>0</v>
      </c>
      <c r="H97" s="26"/>
    </row>
    <row r="98" spans="1:8" ht="17.25" hidden="1" customHeight="1" x14ac:dyDescent="0.25">
      <c r="A98" s="24" t="s">
        <v>111</v>
      </c>
      <c r="B98" s="2">
        <v>282522.03840000002</v>
      </c>
      <c r="C98" s="2"/>
      <c r="D98" s="19">
        <f t="shared" si="8"/>
        <v>0</v>
      </c>
      <c r="E98" s="26"/>
      <c r="F98" s="27"/>
      <c r="G98" s="1">
        <f t="shared" si="10"/>
        <v>0</v>
      </c>
      <c r="H98" s="26"/>
    </row>
    <row r="99" spans="1:8" ht="17.25" hidden="1" customHeight="1" x14ac:dyDescent="0.25">
      <c r="A99" s="24" t="s">
        <v>112</v>
      </c>
      <c r="B99" s="2">
        <v>346605.58799999999</v>
      </c>
      <c r="C99" s="2"/>
      <c r="D99" s="19">
        <f t="shared" si="8"/>
        <v>0</v>
      </c>
      <c r="E99" s="26" t="s">
        <v>108</v>
      </c>
      <c r="F99" s="27"/>
      <c r="G99" s="1">
        <f t="shared" si="10"/>
        <v>0</v>
      </c>
      <c r="H99" s="26"/>
    </row>
    <row r="100" spans="1:8" ht="17.25" hidden="1" customHeight="1" x14ac:dyDescent="0.25">
      <c r="A100" s="24" t="s">
        <v>113</v>
      </c>
      <c r="B100" s="2">
        <v>0</v>
      </c>
      <c r="C100" s="2"/>
      <c r="D100" s="19">
        <f t="shared" si="8"/>
        <v>0</v>
      </c>
      <c r="E100" s="26"/>
      <c r="F100" s="27"/>
      <c r="G100" s="1">
        <f t="shared" si="10"/>
        <v>0</v>
      </c>
      <c r="H100" s="26"/>
    </row>
    <row r="101" spans="1:8" ht="17.25" hidden="1" customHeight="1" x14ac:dyDescent="0.25">
      <c r="A101" s="24" t="s">
        <v>114</v>
      </c>
      <c r="B101" s="2">
        <v>0</v>
      </c>
      <c r="C101" s="2"/>
      <c r="D101" s="19">
        <f t="shared" si="8"/>
        <v>0</v>
      </c>
      <c r="E101" s="26"/>
      <c r="F101" s="27"/>
      <c r="G101" s="1">
        <f t="shared" si="10"/>
        <v>0</v>
      </c>
      <c r="H101" s="26"/>
    </row>
    <row r="102" spans="1:8" ht="17.25" hidden="1" customHeight="1" x14ac:dyDescent="0.25">
      <c r="A102" s="24" t="s">
        <v>115</v>
      </c>
      <c r="B102" s="2">
        <v>153474.04999999996</v>
      </c>
      <c r="C102" s="2"/>
      <c r="D102" s="19">
        <f t="shared" si="8"/>
        <v>0</v>
      </c>
      <c r="E102" s="26" t="s">
        <v>108</v>
      </c>
      <c r="F102" s="27"/>
      <c r="G102" s="1">
        <f t="shared" si="10"/>
        <v>0</v>
      </c>
      <c r="H102" s="26"/>
    </row>
    <row r="103" spans="1:8" ht="17.25" hidden="1" customHeight="1" x14ac:dyDescent="0.25">
      <c r="A103" s="4">
        <v>7</v>
      </c>
      <c r="B103" s="2">
        <v>0</v>
      </c>
      <c r="C103" s="2"/>
      <c r="D103" s="19">
        <f t="shared" si="8"/>
        <v>0</v>
      </c>
      <c r="E103" s="26"/>
      <c r="F103" s="27"/>
      <c r="G103" s="1">
        <f t="shared" si="10"/>
        <v>0</v>
      </c>
      <c r="H103" s="26"/>
    </row>
    <row r="104" spans="1:8" ht="17.25" customHeight="1" x14ac:dyDescent="0.25">
      <c r="A104" s="18" t="s">
        <v>116</v>
      </c>
      <c r="B104" s="2"/>
      <c r="C104" s="2"/>
      <c r="D104" s="19"/>
      <c r="E104" s="26"/>
      <c r="F104" s="27"/>
      <c r="G104" s="1"/>
      <c r="H104" s="26"/>
    </row>
    <row r="105" spans="1:8" ht="16.5" customHeight="1" x14ac:dyDescent="0.25">
      <c r="A105" s="24" t="s">
        <v>117</v>
      </c>
      <c r="B105" s="2">
        <v>2313.7399999999998</v>
      </c>
      <c r="C105" s="2">
        <v>63</v>
      </c>
      <c r="D105" s="19">
        <f t="shared" ref="D105:D110" si="11">B105*C105</f>
        <v>145765.62</v>
      </c>
      <c r="E105" s="26" t="s">
        <v>25</v>
      </c>
      <c r="F105" s="27"/>
      <c r="G105" s="1">
        <f t="shared" ref="G105:G110" si="12">B105*F105</f>
        <v>0</v>
      </c>
      <c r="H105" s="26"/>
    </row>
    <row r="106" spans="1:8" ht="16.5" hidden="1" customHeight="1" x14ac:dyDescent="0.25">
      <c r="A106" s="4">
        <v>8</v>
      </c>
      <c r="B106" s="2">
        <v>2958.39</v>
      </c>
      <c r="C106" s="2"/>
      <c r="D106" s="19">
        <f t="shared" si="11"/>
        <v>0</v>
      </c>
      <c r="E106" s="36"/>
      <c r="F106" s="27"/>
      <c r="G106" s="1">
        <f t="shared" si="12"/>
        <v>0</v>
      </c>
      <c r="H106" s="36"/>
    </row>
    <row r="107" spans="1:8" ht="17.25" hidden="1" customHeight="1" x14ac:dyDescent="0.25">
      <c r="A107" s="24" t="s">
        <v>118</v>
      </c>
      <c r="B107" s="2">
        <v>416.79539999999997</v>
      </c>
      <c r="C107" s="2"/>
      <c r="D107" s="19">
        <f t="shared" si="11"/>
        <v>0</v>
      </c>
      <c r="E107" s="26"/>
      <c r="F107" s="27"/>
      <c r="G107" s="1">
        <f t="shared" si="12"/>
        <v>0</v>
      </c>
      <c r="H107" s="26"/>
    </row>
    <row r="108" spans="1:8" ht="17.25" hidden="1" customHeight="1" x14ac:dyDescent="0.25">
      <c r="A108" s="24" t="s">
        <v>119</v>
      </c>
      <c r="B108" s="2">
        <v>352.67399999999998</v>
      </c>
      <c r="C108" s="2"/>
      <c r="D108" s="19">
        <f t="shared" si="11"/>
        <v>0</v>
      </c>
      <c r="E108" s="26"/>
      <c r="F108" s="27"/>
      <c r="G108" s="1">
        <f t="shared" si="12"/>
        <v>0</v>
      </c>
      <c r="H108" s="26"/>
    </row>
    <row r="109" spans="1:8" ht="33" hidden="1" customHeight="1" x14ac:dyDescent="0.25">
      <c r="A109" s="35" t="s">
        <v>120</v>
      </c>
      <c r="B109" s="2">
        <v>108233.74800000001</v>
      </c>
      <c r="C109" s="2"/>
      <c r="D109" s="19">
        <f t="shared" si="11"/>
        <v>0</v>
      </c>
      <c r="E109" s="26"/>
      <c r="F109" s="27"/>
      <c r="G109" s="1">
        <f t="shared" si="12"/>
        <v>0</v>
      </c>
      <c r="H109" s="26"/>
    </row>
    <row r="110" spans="1:8" ht="17.25" hidden="1" customHeight="1" x14ac:dyDescent="0.25">
      <c r="A110" s="4">
        <v>9</v>
      </c>
      <c r="B110" s="2"/>
      <c r="C110" s="2"/>
      <c r="D110" s="19">
        <f t="shared" si="11"/>
        <v>0</v>
      </c>
      <c r="E110" s="26"/>
      <c r="F110" s="27"/>
      <c r="G110" s="1">
        <f t="shared" si="12"/>
        <v>0</v>
      </c>
      <c r="H110" s="26"/>
    </row>
    <row r="111" spans="1:8" ht="17.25" customHeight="1" x14ac:dyDescent="0.25">
      <c r="A111" s="28" t="s">
        <v>121</v>
      </c>
      <c r="B111" s="2"/>
      <c r="C111" s="2"/>
      <c r="D111" s="19"/>
      <c r="E111" s="26"/>
      <c r="F111" s="27"/>
      <c r="G111" s="1"/>
      <c r="H111" s="26"/>
    </row>
    <row r="112" spans="1:8" ht="17.25" customHeight="1" x14ac:dyDescent="0.25">
      <c r="A112" s="24" t="s">
        <v>122</v>
      </c>
      <c r="B112" s="2">
        <v>20049.09</v>
      </c>
      <c r="C112" s="2">
        <v>6</v>
      </c>
      <c r="D112" s="19">
        <f t="shared" ref="D112:D128" si="13">B112*C112</f>
        <v>120294.54000000001</v>
      </c>
      <c r="E112" s="39" t="s">
        <v>123</v>
      </c>
      <c r="F112" s="27"/>
      <c r="G112" s="1">
        <f t="shared" ref="G112:G128" si="14">B112*F112</f>
        <v>0</v>
      </c>
      <c r="H112" s="26"/>
    </row>
    <row r="113" spans="1:9" ht="28.5" customHeight="1" x14ac:dyDescent="0.25">
      <c r="A113" s="24" t="s">
        <v>124</v>
      </c>
      <c r="B113" s="2">
        <v>78000</v>
      </c>
      <c r="C113" s="2">
        <v>2</v>
      </c>
      <c r="D113" s="19">
        <f t="shared" si="13"/>
        <v>156000</v>
      </c>
      <c r="E113" s="26" t="s">
        <v>125</v>
      </c>
      <c r="F113" s="27"/>
      <c r="G113" s="1">
        <f t="shared" si="14"/>
        <v>0</v>
      </c>
      <c r="H113" s="26"/>
    </row>
    <row r="114" spans="1:9" ht="17.25" customHeight="1" x14ac:dyDescent="0.25">
      <c r="A114" s="24" t="s">
        <v>126</v>
      </c>
      <c r="B114" s="2">
        <v>62000</v>
      </c>
      <c r="C114" s="2">
        <v>1</v>
      </c>
      <c r="D114" s="19">
        <f t="shared" si="13"/>
        <v>62000</v>
      </c>
      <c r="E114" s="26"/>
      <c r="F114" s="27"/>
      <c r="G114" s="1">
        <f t="shared" si="14"/>
        <v>0</v>
      </c>
      <c r="H114" s="26"/>
    </row>
    <row r="115" spans="1:9" ht="17.25" customHeight="1" x14ac:dyDescent="0.25">
      <c r="A115" s="24" t="s">
        <v>127</v>
      </c>
      <c r="B115" s="2">
        <v>2314.11</v>
      </c>
      <c r="C115" s="2">
        <v>32</v>
      </c>
      <c r="D115" s="19">
        <f t="shared" si="13"/>
        <v>74051.520000000004</v>
      </c>
      <c r="E115" s="26"/>
      <c r="F115" s="27"/>
      <c r="G115" s="1">
        <f t="shared" si="14"/>
        <v>0</v>
      </c>
      <c r="H115" s="26"/>
    </row>
    <row r="116" spans="1:9" ht="17.25" customHeight="1" x14ac:dyDescent="0.25">
      <c r="A116" s="24" t="s">
        <v>128</v>
      </c>
      <c r="B116" s="2">
        <v>2095.34</v>
      </c>
      <c r="C116" s="2">
        <v>24</v>
      </c>
      <c r="D116" s="19">
        <f t="shared" si="13"/>
        <v>50288.160000000003</v>
      </c>
      <c r="E116" s="26"/>
      <c r="F116" s="27"/>
      <c r="G116" s="1">
        <f t="shared" si="14"/>
        <v>0</v>
      </c>
      <c r="H116" s="26"/>
    </row>
    <row r="117" spans="1:9" ht="17.25" hidden="1" customHeight="1" x14ac:dyDescent="0.25">
      <c r="A117" s="24" t="s">
        <v>129</v>
      </c>
      <c r="B117" s="2">
        <v>1421.0100000000002</v>
      </c>
      <c r="C117" s="2"/>
      <c r="D117" s="19">
        <f t="shared" si="13"/>
        <v>0</v>
      </c>
      <c r="E117" s="26"/>
      <c r="F117" s="27"/>
      <c r="G117" s="1">
        <f t="shared" si="14"/>
        <v>0</v>
      </c>
      <c r="H117" s="26"/>
    </row>
    <row r="118" spans="1:9" ht="17.25" hidden="1" customHeight="1" x14ac:dyDescent="0.25">
      <c r="A118" s="4">
        <v>10</v>
      </c>
      <c r="B118" s="2"/>
      <c r="C118" s="2"/>
      <c r="D118" s="19">
        <f t="shared" si="13"/>
        <v>0</v>
      </c>
      <c r="E118" s="26"/>
      <c r="F118" s="27"/>
      <c r="G118" s="1">
        <f t="shared" si="14"/>
        <v>0</v>
      </c>
      <c r="H118" s="26"/>
    </row>
    <row r="119" spans="1:9" s="11" customFormat="1" ht="17.25" hidden="1" customHeight="1" x14ac:dyDescent="0.25">
      <c r="A119" s="24" t="s">
        <v>130</v>
      </c>
      <c r="B119" s="2">
        <v>9223.0400000000009</v>
      </c>
      <c r="C119" s="2"/>
      <c r="D119" s="19">
        <f t="shared" si="13"/>
        <v>0</v>
      </c>
      <c r="E119" s="26" t="s">
        <v>12</v>
      </c>
      <c r="F119" s="27"/>
      <c r="G119" s="1">
        <f t="shared" si="14"/>
        <v>0</v>
      </c>
      <c r="H119" s="26"/>
      <c r="I119" s="8"/>
    </row>
    <row r="120" spans="1:9" s="11" customFormat="1" ht="17.25" customHeight="1" x14ac:dyDescent="0.25">
      <c r="A120" s="24" t="s">
        <v>131</v>
      </c>
      <c r="B120" s="2">
        <v>33326.230000000003</v>
      </c>
      <c r="C120" s="2">
        <v>1</v>
      </c>
      <c r="D120" s="19">
        <f t="shared" si="13"/>
        <v>33326.230000000003</v>
      </c>
      <c r="E120" s="26" t="s">
        <v>12</v>
      </c>
      <c r="F120" s="27"/>
      <c r="G120" s="1">
        <f t="shared" si="14"/>
        <v>0</v>
      </c>
      <c r="H120" s="26"/>
      <c r="I120" s="8"/>
    </row>
    <row r="121" spans="1:9" s="11" customFormat="1" ht="17.25" hidden="1" customHeight="1" x14ac:dyDescent="0.25">
      <c r="A121" s="40" t="s">
        <v>132</v>
      </c>
      <c r="B121" s="2">
        <v>24658.17</v>
      </c>
      <c r="C121" s="2"/>
      <c r="D121" s="19">
        <f t="shared" si="13"/>
        <v>0</v>
      </c>
      <c r="E121" s="26"/>
      <c r="F121" s="27"/>
      <c r="G121" s="1">
        <f t="shared" si="14"/>
        <v>0</v>
      </c>
      <c r="H121" s="26"/>
      <c r="I121" s="8"/>
    </row>
    <row r="122" spans="1:9" s="11" customFormat="1" ht="17.25" customHeight="1" x14ac:dyDescent="0.25">
      <c r="A122" s="24" t="s">
        <v>133</v>
      </c>
      <c r="B122" s="2">
        <v>3514.35</v>
      </c>
      <c r="C122" s="2">
        <v>15</v>
      </c>
      <c r="D122" s="19">
        <f t="shared" si="13"/>
        <v>52715.25</v>
      </c>
      <c r="E122" s="26" t="s">
        <v>134</v>
      </c>
      <c r="F122" s="27"/>
      <c r="G122" s="1">
        <f t="shared" si="14"/>
        <v>0</v>
      </c>
      <c r="H122" s="26"/>
      <c r="I122" s="8"/>
    </row>
    <row r="123" spans="1:9" s="11" customFormat="1" ht="17.25" hidden="1" customHeight="1" x14ac:dyDescent="0.25">
      <c r="A123" s="24" t="s">
        <v>135</v>
      </c>
      <c r="B123" s="2">
        <v>3904.8</v>
      </c>
      <c r="C123" s="2"/>
      <c r="D123" s="19">
        <f t="shared" si="13"/>
        <v>0</v>
      </c>
      <c r="E123" s="26" t="s">
        <v>12</v>
      </c>
      <c r="F123" s="27"/>
      <c r="G123" s="1">
        <f t="shared" si="14"/>
        <v>0</v>
      </c>
      <c r="H123" s="26" t="s">
        <v>12</v>
      </c>
    </row>
    <row r="124" spans="1:9" s="11" customFormat="1" ht="17.25" hidden="1" customHeight="1" x14ac:dyDescent="0.25">
      <c r="A124" s="24" t="s">
        <v>136</v>
      </c>
      <c r="B124" s="2">
        <v>4321.66</v>
      </c>
      <c r="C124" s="2"/>
      <c r="D124" s="19">
        <f t="shared" si="13"/>
        <v>0</v>
      </c>
      <c r="E124" s="26" t="s">
        <v>12</v>
      </c>
      <c r="F124" s="27"/>
      <c r="G124" s="1">
        <f t="shared" si="14"/>
        <v>0</v>
      </c>
      <c r="H124" s="26" t="s">
        <v>12</v>
      </c>
    </row>
    <row r="125" spans="1:9" s="11" customFormat="1" ht="17.25" hidden="1" customHeight="1" x14ac:dyDescent="0.25">
      <c r="A125" s="24" t="s">
        <v>137</v>
      </c>
      <c r="B125" s="2">
        <v>5604.35</v>
      </c>
      <c r="C125" s="2"/>
      <c r="D125" s="19">
        <f t="shared" si="13"/>
        <v>0</v>
      </c>
      <c r="E125" s="26" t="s">
        <v>12</v>
      </c>
      <c r="F125" s="27"/>
      <c r="G125" s="1">
        <f t="shared" si="14"/>
        <v>0</v>
      </c>
      <c r="H125" s="26" t="s">
        <v>12</v>
      </c>
    </row>
    <row r="126" spans="1:9" s="11" customFormat="1" ht="17.25" hidden="1" customHeight="1" x14ac:dyDescent="0.25">
      <c r="A126" s="24" t="s">
        <v>138</v>
      </c>
      <c r="B126" s="2">
        <v>4883.54</v>
      </c>
      <c r="C126" s="2"/>
      <c r="D126" s="19">
        <f t="shared" si="13"/>
        <v>0</v>
      </c>
      <c r="E126" s="26" t="s">
        <v>12</v>
      </c>
      <c r="F126" s="27"/>
      <c r="G126" s="1">
        <f t="shared" si="14"/>
        <v>0</v>
      </c>
      <c r="H126" s="26" t="s">
        <v>12</v>
      </c>
    </row>
    <row r="127" spans="1:9" ht="17.25" hidden="1" customHeight="1" x14ac:dyDescent="0.25">
      <c r="A127" s="24" t="s">
        <v>139</v>
      </c>
      <c r="B127" s="2">
        <v>11206.64</v>
      </c>
      <c r="C127" s="2"/>
      <c r="D127" s="19">
        <f t="shared" si="13"/>
        <v>0</v>
      </c>
      <c r="E127" s="26" t="s">
        <v>12</v>
      </c>
      <c r="F127" s="27"/>
      <c r="G127" s="1">
        <f t="shared" si="14"/>
        <v>0</v>
      </c>
      <c r="H127" s="26" t="s">
        <v>12</v>
      </c>
    </row>
    <row r="128" spans="1:9" ht="17.25" hidden="1" customHeight="1" x14ac:dyDescent="0.25">
      <c r="A128" s="5" t="s">
        <v>140</v>
      </c>
      <c r="B128" s="2"/>
      <c r="C128" s="2"/>
      <c r="D128" s="19">
        <f t="shared" si="13"/>
        <v>0</v>
      </c>
      <c r="E128" s="26"/>
      <c r="F128" s="27"/>
      <c r="G128" s="1">
        <f t="shared" si="14"/>
        <v>0</v>
      </c>
      <c r="H128" s="26"/>
    </row>
    <row r="129" spans="1:8" ht="17.25" customHeight="1" x14ac:dyDescent="0.25">
      <c r="A129" s="41" t="s">
        <v>141</v>
      </c>
      <c r="B129" s="2"/>
      <c r="C129" s="2"/>
      <c r="D129" s="19"/>
      <c r="E129" s="42"/>
      <c r="F129" s="27"/>
      <c r="G129" s="1"/>
      <c r="H129" s="42"/>
    </row>
    <row r="130" spans="1:8" ht="17.25" customHeight="1" x14ac:dyDescent="0.25">
      <c r="A130" s="24" t="s">
        <v>142</v>
      </c>
      <c r="B130" s="2">
        <v>2390.19</v>
      </c>
      <c r="C130" s="2">
        <v>171.3</v>
      </c>
      <c r="D130" s="19">
        <f>B130*C130</f>
        <v>409439.54700000002</v>
      </c>
      <c r="E130" s="26" t="s">
        <v>143</v>
      </c>
      <c r="F130" s="27">
        <v>43</v>
      </c>
      <c r="G130" s="1">
        <f>B130*F130</f>
        <v>102778.17</v>
      </c>
      <c r="H130" s="26" t="s">
        <v>143</v>
      </c>
    </row>
    <row r="131" spans="1:8" ht="25.35" hidden="1" customHeight="1" x14ac:dyDescent="0.25">
      <c r="A131" s="24" t="s">
        <v>144</v>
      </c>
      <c r="B131" s="2">
        <v>1707.09</v>
      </c>
      <c r="C131" s="2"/>
      <c r="D131" s="19">
        <f>B131*C131</f>
        <v>0</v>
      </c>
      <c r="E131" s="26"/>
      <c r="F131" s="27"/>
      <c r="G131" s="1">
        <f>B131*F131</f>
        <v>0</v>
      </c>
      <c r="H131" s="26"/>
    </row>
    <row r="132" spans="1:8" ht="17.25" customHeight="1" x14ac:dyDescent="0.25">
      <c r="A132" s="24" t="s">
        <v>145</v>
      </c>
      <c r="B132" s="2"/>
      <c r="C132" s="2"/>
      <c r="D132" s="19"/>
      <c r="E132" s="26"/>
      <c r="F132" s="27"/>
      <c r="G132" s="1"/>
      <c r="H132" s="26"/>
    </row>
    <row r="133" spans="1:8" ht="17.25" hidden="1" customHeight="1" x14ac:dyDescent="0.25">
      <c r="A133" s="34" t="s">
        <v>146</v>
      </c>
      <c r="B133" s="2">
        <v>12373.46</v>
      </c>
      <c r="C133" s="2"/>
      <c r="D133" s="19">
        <f t="shared" ref="D133:D149" si="15">B133*C133</f>
        <v>0</v>
      </c>
      <c r="E133" s="26"/>
      <c r="F133" s="27"/>
      <c r="G133" s="1">
        <f t="shared" ref="G133:G149" si="16">B133*F133</f>
        <v>0</v>
      </c>
      <c r="H133" s="26"/>
    </row>
    <row r="134" spans="1:8" ht="17.25" hidden="1" customHeight="1" x14ac:dyDescent="0.25">
      <c r="A134" s="34" t="s">
        <v>147</v>
      </c>
      <c r="B134" s="2">
        <v>2445.37</v>
      </c>
      <c r="C134" s="2"/>
      <c r="D134" s="19">
        <f t="shared" si="15"/>
        <v>0</v>
      </c>
      <c r="E134" s="26"/>
      <c r="F134" s="27"/>
      <c r="G134" s="1">
        <f t="shared" si="16"/>
        <v>0</v>
      </c>
      <c r="H134" s="26"/>
    </row>
    <row r="135" spans="1:8" ht="17.25" customHeight="1" x14ac:dyDescent="0.25">
      <c r="A135" s="34" t="s">
        <v>148</v>
      </c>
      <c r="B135" s="2">
        <v>15948.81</v>
      </c>
      <c r="C135" s="2">
        <v>10.4</v>
      </c>
      <c r="D135" s="19">
        <f t="shared" si="15"/>
        <v>165867.62400000001</v>
      </c>
      <c r="E135" s="26" t="s">
        <v>143</v>
      </c>
      <c r="F135" s="27"/>
      <c r="G135" s="1">
        <f t="shared" si="16"/>
        <v>0</v>
      </c>
      <c r="H135" s="26"/>
    </row>
    <row r="136" spans="1:8" s="11" customFormat="1" ht="17.25" customHeight="1" x14ac:dyDescent="0.25">
      <c r="A136" s="24" t="s">
        <v>149</v>
      </c>
      <c r="B136" s="2">
        <v>3144.19</v>
      </c>
      <c r="C136" s="2">
        <v>240</v>
      </c>
      <c r="D136" s="19">
        <f t="shared" si="15"/>
        <v>754605.6</v>
      </c>
      <c r="E136" s="26" t="s">
        <v>143</v>
      </c>
      <c r="F136" s="27"/>
      <c r="G136" s="1">
        <f t="shared" si="16"/>
        <v>0</v>
      </c>
      <c r="H136" s="26"/>
    </row>
    <row r="137" spans="1:8" s="11" customFormat="1" ht="17.25" hidden="1" customHeight="1" x14ac:dyDescent="0.25">
      <c r="A137" s="24" t="s">
        <v>150</v>
      </c>
      <c r="B137" s="2">
        <v>2431.11</v>
      </c>
      <c r="C137" s="2"/>
      <c r="D137" s="19">
        <f t="shared" si="15"/>
        <v>0</v>
      </c>
      <c r="E137" s="26"/>
      <c r="F137" s="27"/>
      <c r="G137" s="1">
        <f t="shared" si="16"/>
        <v>0</v>
      </c>
      <c r="H137" s="26"/>
    </row>
    <row r="138" spans="1:8" s="11" customFormat="1" ht="17.25" customHeight="1" x14ac:dyDescent="0.25">
      <c r="A138" s="24" t="s">
        <v>151</v>
      </c>
      <c r="B138" s="2">
        <v>2123.39</v>
      </c>
      <c r="C138" s="2">
        <v>74</v>
      </c>
      <c r="D138" s="19">
        <f t="shared" si="15"/>
        <v>157130.85999999999</v>
      </c>
      <c r="E138" s="26" t="s">
        <v>143</v>
      </c>
      <c r="F138" s="27"/>
      <c r="G138" s="1">
        <f t="shared" si="16"/>
        <v>0</v>
      </c>
      <c r="H138" s="26"/>
    </row>
    <row r="139" spans="1:8" s="11" customFormat="1" ht="17.25" customHeight="1" x14ac:dyDescent="0.25">
      <c r="A139" s="24" t="s">
        <v>152</v>
      </c>
      <c r="B139" s="2">
        <v>2952.6</v>
      </c>
      <c r="C139" s="2">
        <v>36</v>
      </c>
      <c r="D139" s="19">
        <f t="shared" si="15"/>
        <v>106293.59999999999</v>
      </c>
      <c r="E139" s="26" t="s">
        <v>143</v>
      </c>
      <c r="F139" s="27"/>
      <c r="G139" s="1">
        <f t="shared" si="16"/>
        <v>0</v>
      </c>
      <c r="H139" s="26"/>
    </row>
    <row r="140" spans="1:8" s="11" customFormat="1" ht="17.25" customHeight="1" x14ac:dyDescent="0.25">
      <c r="A140" s="24" t="s">
        <v>153</v>
      </c>
      <c r="B140" s="2">
        <v>1149.92</v>
      </c>
      <c r="C140" s="2">
        <v>92</v>
      </c>
      <c r="D140" s="19">
        <f t="shared" si="15"/>
        <v>105792.64000000001</v>
      </c>
      <c r="E140" s="26" t="s">
        <v>143</v>
      </c>
      <c r="F140" s="27"/>
      <c r="G140" s="1">
        <f t="shared" si="16"/>
        <v>0</v>
      </c>
      <c r="H140" s="26"/>
    </row>
    <row r="141" spans="1:8" s="11" customFormat="1" ht="17.25" customHeight="1" x14ac:dyDescent="0.25">
      <c r="A141" s="24" t="s">
        <v>154</v>
      </c>
      <c r="B141" s="2">
        <v>3297.03</v>
      </c>
      <c r="C141" s="2">
        <v>22</v>
      </c>
      <c r="D141" s="19">
        <f t="shared" si="15"/>
        <v>72534.66</v>
      </c>
      <c r="E141" s="26" t="s">
        <v>143</v>
      </c>
      <c r="F141" s="27"/>
      <c r="G141" s="1">
        <f t="shared" si="16"/>
        <v>0</v>
      </c>
      <c r="H141" s="26"/>
    </row>
    <row r="142" spans="1:8" s="11" customFormat="1" ht="17.25" customHeight="1" x14ac:dyDescent="0.25">
      <c r="A142" s="24" t="s">
        <v>155</v>
      </c>
      <c r="B142" s="2">
        <v>2563.3000000000002</v>
      </c>
      <c r="C142" s="2">
        <v>74</v>
      </c>
      <c r="D142" s="19">
        <f t="shared" si="15"/>
        <v>189684.2</v>
      </c>
      <c r="E142" s="26" t="s">
        <v>143</v>
      </c>
      <c r="F142" s="27"/>
      <c r="G142" s="1">
        <f t="shared" si="16"/>
        <v>0</v>
      </c>
      <c r="H142" s="26"/>
    </row>
    <row r="143" spans="1:8" s="11" customFormat="1" ht="17.25" hidden="1" customHeight="1" x14ac:dyDescent="0.25">
      <c r="A143" s="24" t="s">
        <v>156</v>
      </c>
      <c r="B143" s="2">
        <v>838.44</v>
      </c>
      <c r="C143" s="2"/>
      <c r="D143" s="19">
        <f t="shared" si="15"/>
        <v>0</v>
      </c>
      <c r="E143" s="26"/>
      <c r="F143" s="27"/>
      <c r="G143" s="1">
        <f t="shared" si="16"/>
        <v>0</v>
      </c>
      <c r="H143" s="26"/>
    </row>
    <row r="144" spans="1:8" s="11" customFormat="1" ht="17.25" hidden="1" customHeight="1" x14ac:dyDescent="0.25">
      <c r="A144" s="24" t="s">
        <v>157</v>
      </c>
      <c r="B144" s="2"/>
      <c r="C144" s="2"/>
      <c r="D144" s="19">
        <f t="shared" si="15"/>
        <v>0</v>
      </c>
      <c r="E144" s="26"/>
      <c r="F144" s="27"/>
      <c r="G144" s="1">
        <f t="shared" si="16"/>
        <v>0</v>
      </c>
      <c r="H144" s="26"/>
    </row>
    <row r="145" spans="1:8" s="11" customFormat="1" ht="17.25" hidden="1" customHeight="1" x14ac:dyDescent="0.25">
      <c r="A145" s="24" t="s">
        <v>158</v>
      </c>
      <c r="B145" s="2">
        <v>5021.03</v>
      </c>
      <c r="C145" s="2"/>
      <c r="D145" s="19">
        <f t="shared" si="15"/>
        <v>0</v>
      </c>
      <c r="E145" s="26"/>
      <c r="F145" s="27"/>
      <c r="G145" s="1">
        <f t="shared" si="16"/>
        <v>0</v>
      </c>
      <c r="H145" s="26"/>
    </row>
    <row r="146" spans="1:8" s="11" customFormat="1" ht="17.25" hidden="1" customHeight="1" x14ac:dyDescent="0.25">
      <c r="A146" s="24" t="s">
        <v>159</v>
      </c>
      <c r="B146" s="2">
        <v>5097.72</v>
      </c>
      <c r="C146" s="2"/>
      <c r="D146" s="19">
        <f t="shared" si="15"/>
        <v>0</v>
      </c>
      <c r="E146" s="26"/>
      <c r="F146" s="27"/>
      <c r="G146" s="1">
        <f t="shared" si="16"/>
        <v>0</v>
      </c>
      <c r="H146" s="26"/>
    </row>
    <row r="147" spans="1:8" s="11" customFormat="1" ht="17.25" hidden="1" customHeight="1" x14ac:dyDescent="0.25">
      <c r="A147" s="24" t="s">
        <v>160</v>
      </c>
      <c r="B147" s="2"/>
      <c r="C147" s="2"/>
      <c r="D147" s="19">
        <f t="shared" si="15"/>
        <v>0</v>
      </c>
      <c r="E147" s="26"/>
      <c r="F147" s="27"/>
      <c r="G147" s="1">
        <f t="shared" si="16"/>
        <v>0</v>
      </c>
      <c r="H147" s="26"/>
    </row>
    <row r="148" spans="1:8" s="11" customFormat="1" ht="17.25" hidden="1" customHeight="1" x14ac:dyDescent="0.25">
      <c r="A148" s="24" t="s">
        <v>161</v>
      </c>
      <c r="B148" s="2">
        <v>4093.97</v>
      </c>
      <c r="C148" s="2"/>
      <c r="D148" s="19">
        <f t="shared" si="15"/>
        <v>0</v>
      </c>
      <c r="E148" s="26"/>
      <c r="F148" s="27"/>
      <c r="G148" s="1">
        <f t="shared" si="16"/>
        <v>0</v>
      </c>
      <c r="H148" s="26"/>
    </row>
    <row r="149" spans="1:8" s="11" customFormat="1" ht="17.25" hidden="1" customHeight="1" x14ac:dyDescent="0.25">
      <c r="A149" s="4">
        <v>12</v>
      </c>
      <c r="B149" s="2"/>
      <c r="C149" s="2"/>
      <c r="D149" s="19">
        <f t="shared" si="15"/>
        <v>0</v>
      </c>
      <c r="E149" s="26"/>
      <c r="F149" s="27"/>
      <c r="G149" s="1">
        <f t="shared" si="16"/>
        <v>0</v>
      </c>
      <c r="H149" s="26"/>
    </row>
    <row r="150" spans="1:8" s="11" customFormat="1" ht="17.25" customHeight="1" x14ac:dyDescent="0.25">
      <c r="A150" s="18" t="s">
        <v>162</v>
      </c>
      <c r="B150" s="2"/>
      <c r="C150" s="2"/>
      <c r="D150" s="19"/>
      <c r="E150" s="26"/>
      <c r="F150" s="27"/>
      <c r="G150" s="1"/>
      <c r="H150" s="26"/>
    </row>
    <row r="151" spans="1:8" s="11" customFormat="1" ht="17.25" customHeight="1" x14ac:dyDescent="0.25">
      <c r="A151" s="34" t="s">
        <v>163</v>
      </c>
      <c r="B151" s="2">
        <v>69215.37</v>
      </c>
      <c r="C151" s="2">
        <v>1</v>
      </c>
      <c r="D151" s="19">
        <f t="shared" ref="D151:D168" si="17">B151*C151</f>
        <v>69215.37</v>
      </c>
      <c r="E151" s="26" t="s">
        <v>164</v>
      </c>
      <c r="F151" s="27"/>
      <c r="G151" s="1">
        <f t="shared" ref="G151:G168" si="18">B151*F151</f>
        <v>0</v>
      </c>
      <c r="H151" s="26"/>
    </row>
    <row r="152" spans="1:8" s="11" customFormat="1" ht="17.25" customHeight="1" x14ac:dyDescent="0.25">
      <c r="A152" s="34" t="s">
        <v>165</v>
      </c>
      <c r="B152" s="2">
        <v>23927.33</v>
      </c>
      <c r="C152" s="2">
        <v>8</v>
      </c>
      <c r="D152" s="19">
        <f t="shared" si="17"/>
        <v>191418.64</v>
      </c>
      <c r="E152" s="26" t="s">
        <v>98</v>
      </c>
      <c r="F152" s="27"/>
      <c r="G152" s="1">
        <f t="shared" si="18"/>
        <v>0</v>
      </c>
      <c r="H152" s="26"/>
    </row>
    <row r="153" spans="1:8" s="11" customFormat="1" ht="17.25" hidden="1" customHeight="1" x14ac:dyDescent="0.25">
      <c r="A153" s="34" t="s">
        <v>166</v>
      </c>
      <c r="B153" s="2">
        <v>318570.33600000001</v>
      </c>
      <c r="C153" s="2"/>
      <c r="D153" s="19">
        <f t="shared" si="17"/>
        <v>0</v>
      </c>
      <c r="E153" s="26"/>
      <c r="F153" s="27"/>
      <c r="G153" s="1">
        <f t="shared" si="18"/>
        <v>0</v>
      </c>
      <c r="H153" s="26"/>
    </row>
    <row r="154" spans="1:8" s="11" customFormat="1" ht="17.25" customHeight="1" x14ac:dyDescent="0.25">
      <c r="A154" s="34" t="s">
        <v>167</v>
      </c>
      <c r="B154" s="2">
        <v>218054.40299999999</v>
      </c>
      <c r="C154" s="2">
        <v>1</v>
      </c>
      <c r="D154" s="19">
        <f t="shared" si="17"/>
        <v>218054.40299999999</v>
      </c>
      <c r="E154" s="26" t="s">
        <v>164</v>
      </c>
      <c r="F154" s="27"/>
      <c r="G154" s="1">
        <f t="shared" si="18"/>
        <v>0</v>
      </c>
      <c r="H154" s="26"/>
    </row>
    <row r="155" spans="1:8" s="11" customFormat="1" ht="17.25" hidden="1" customHeight="1" x14ac:dyDescent="0.25">
      <c r="A155" s="34" t="s">
        <v>168</v>
      </c>
      <c r="B155" s="2">
        <v>126810.95</v>
      </c>
      <c r="C155" s="2"/>
      <c r="D155" s="19">
        <f t="shared" si="17"/>
        <v>0</v>
      </c>
      <c r="E155" s="26"/>
      <c r="F155" s="27"/>
      <c r="G155" s="1">
        <f t="shared" si="18"/>
        <v>0</v>
      </c>
      <c r="H155" s="26"/>
    </row>
    <row r="156" spans="1:8" s="11" customFormat="1" ht="17.25" hidden="1" customHeight="1" x14ac:dyDescent="0.25">
      <c r="A156" s="34" t="s">
        <v>169</v>
      </c>
      <c r="B156" s="2">
        <v>142882.15</v>
      </c>
      <c r="C156" s="2"/>
      <c r="D156" s="19">
        <f t="shared" si="17"/>
        <v>0</v>
      </c>
      <c r="E156" s="26"/>
      <c r="F156" s="27"/>
      <c r="G156" s="1">
        <f t="shared" si="18"/>
        <v>0</v>
      </c>
      <c r="H156" s="26"/>
    </row>
    <row r="157" spans="1:8" s="11" customFormat="1" ht="17.25" hidden="1" customHeight="1" x14ac:dyDescent="0.25">
      <c r="A157" s="34" t="s">
        <v>170</v>
      </c>
      <c r="B157" s="2">
        <v>56850.8</v>
      </c>
      <c r="C157" s="2"/>
      <c r="D157" s="19">
        <f t="shared" si="17"/>
        <v>0</v>
      </c>
      <c r="E157" s="26"/>
      <c r="F157" s="27"/>
      <c r="G157" s="1">
        <f t="shared" si="18"/>
        <v>0</v>
      </c>
      <c r="H157" s="26"/>
    </row>
    <row r="158" spans="1:8" s="11" customFormat="1" ht="17.25" customHeight="1" x14ac:dyDescent="0.25">
      <c r="A158" s="34" t="s">
        <v>171</v>
      </c>
      <c r="B158" s="2">
        <v>191362.5</v>
      </c>
      <c r="C158" s="2">
        <v>1</v>
      </c>
      <c r="D158" s="19">
        <f t="shared" si="17"/>
        <v>191362.5</v>
      </c>
      <c r="E158" s="26" t="s">
        <v>164</v>
      </c>
      <c r="F158" s="27"/>
      <c r="G158" s="1">
        <f t="shared" si="18"/>
        <v>0</v>
      </c>
      <c r="H158" s="26"/>
    </row>
    <row r="159" spans="1:8" s="11" customFormat="1" ht="17.25" hidden="1" customHeight="1" x14ac:dyDescent="0.25">
      <c r="A159" s="34" t="s">
        <v>172</v>
      </c>
      <c r="B159" s="2">
        <v>167356.098</v>
      </c>
      <c r="C159" s="2"/>
      <c r="D159" s="19">
        <f t="shared" si="17"/>
        <v>0</v>
      </c>
      <c r="E159" s="26"/>
      <c r="F159" s="27"/>
      <c r="G159" s="1">
        <f t="shared" si="18"/>
        <v>0</v>
      </c>
      <c r="H159" s="26"/>
    </row>
    <row r="160" spans="1:8" s="11" customFormat="1" ht="17.25" hidden="1" customHeight="1" x14ac:dyDescent="0.25">
      <c r="A160" s="4">
        <v>13</v>
      </c>
      <c r="B160" s="2"/>
      <c r="C160" s="2"/>
      <c r="D160" s="19">
        <f t="shared" si="17"/>
        <v>0</v>
      </c>
      <c r="E160" s="26"/>
      <c r="F160" s="27"/>
      <c r="G160" s="1">
        <f t="shared" si="18"/>
        <v>0</v>
      </c>
      <c r="H160" s="26"/>
    </row>
    <row r="161" spans="1:8" ht="17.25" customHeight="1" x14ac:dyDescent="0.25">
      <c r="A161" s="24" t="s">
        <v>173</v>
      </c>
      <c r="B161" s="2">
        <v>8702.92</v>
      </c>
      <c r="C161" s="2">
        <v>8</v>
      </c>
      <c r="D161" s="19">
        <f t="shared" si="17"/>
        <v>69623.360000000001</v>
      </c>
      <c r="E161" s="26" t="s">
        <v>98</v>
      </c>
      <c r="F161" s="27"/>
      <c r="G161" s="1">
        <f t="shared" si="18"/>
        <v>0</v>
      </c>
      <c r="H161" s="26"/>
    </row>
    <row r="162" spans="1:8" ht="17.25" customHeight="1" x14ac:dyDescent="0.25">
      <c r="A162" s="24" t="s">
        <v>174</v>
      </c>
      <c r="B162" s="2">
        <v>2831.73</v>
      </c>
      <c r="C162" s="2">
        <v>32</v>
      </c>
      <c r="D162" s="19">
        <f t="shared" si="17"/>
        <v>90615.360000000001</v>
      </c>
      <c r="E162" s="26"/>
      <c r="F162" s="27"/>
      <c r="G162" s="1">
        <f t="shared" si="18"/>
        <v>0</v>
      </c>
      <c r="H162" s="26"/>
    </row>
    <row r="163" spans="1:8" ht="17.25" hidden="1" customHeight="1" x14ac:dyDescent="0.25">
      <c r="A163" s="24" t="s">
        <v>175</v>
      </c>
      <c r="B163" s="2">
        <v>4524.63</v>
      </c>
      <c r="C163" s="2"/>
      <c r="D163" s="19">
        <f t="shared" si="17"/>
        <v>0</v>
      </c>
      <c r="E163" s="26"/>
      <c r="F163" s="27"/>
      <c r="G163" s="1">
        <f t="shared" si="18"/>
        <v>0</v>
      </c>
      <c r="H163" s="26"/>
    </row>
    <row r="164" spans="1:8" ht="17.25" customHeight="1" x14ac:dyDescent="0.25">
      <c r="A164" s="24" t="s">
        <v>176</v>
      </c>
      <c r="B164" s="2">
        <v>3587.26</v>
      </c>
      <c r="C164" s="2">
        <v>176</v>
      </c>
      <c r="D164" s="19">
        <f t="shared" si="17"/>
        <v>631357.76</v>
      </c>
      <c r="E164" s="26"/>
      <c r="F164" s="27"/>
      <c r="G164" s="1">
        <f t="shared" si="18"/>
        <v>0</v>
      </c>
      <c r="H164" s="26"/>
    </row>
    <row r="165" spans="1:8" ht="30.75" hidden="1" customHeight="1" x14ac:dyDescent="0.25">
      <c r="A165" s="24" t="s">
        <v>177</v>
      </c>
      <c r="B165" s="2">
        <v>1698.7319999999997</v>
      </c>
      <c r="C165" s="2"/>
      <c r="D165" s="19">
        <f t="shared" si="17"/>
        <v>0</v>
      </c>
      <c r="E165" s="26"/>
      <c r="F165" s="27"/>
      <c r="G165" s="1">
        <f t="shared" si="18"/>
        <v>0</v>
      </c>
      <c r="H165" s="26"/>
    </row>
    <row r="166" spans="1:8" ht="30.75" hidden="1" customHeight="1" x14ac:dyDescent="0.25">
      <c r="A166" s="24" t="s">
        <v>178</v>
      </c>
      <c r="B166" s="2">
        <v>2993.76</v>
      </c>
      <c r="C166" s="2"/>
      <c r="D166" s="19">
        <f t="shared" si="17"/>
        <v>0</v>
      </c>
      <c r="E166" s="26"/>
      <c r="F166" s="27"/>
      <c r="G166" s="1">
        <f t="shared" si="18"/>
        <v>0</v>
      </c>
      <c r="H166" s="26"/>
    </row>
    <row r="167" spans="1:8" ht="17.25" hidden="1" customHeight="1" x14ac:dyDescent="0.25">
      <c r="A167" s="4">
        <v>14</v>
      </c>
      <c r="B167" s="2"/>
      <c r="C167" s="2"/>
      <c r="D167" s="19">
        <f t="shared" si="17"/>
        <v>0</v>
      </c>
      <c r="E167" s="26"/>
      <c r="F167" s="27"/>
      <c r="G167" s="1">
        <f t="shared" si="18"/>
        <v>0</v>
      </c>
      <c r="H167" s="26"/>
    </row>
    <row r="168" spans="1:8" ht="17.25" hidden="1" customHeight="1" x14ac:dyDescent="0.25">
      <c r="A168" s="4">
        <v>15</v>
      </c>
      <c r="B168" s="2"/>
      <c r="C168" s="2"/>
      <c r="D168" s="19">
        <f t="shared" si="17"/>
        <v>0</v>
      </c>
      <c r="E168" s="26"/>
      <c r="F168" s="27"/>
      <c r="G168" s="1">
        <f t="shared" si="18"/>
        <v>0</v>
      </c>
      <c r="H168" s="26"/>
    </row>
    <row r="169" spans="1:8" s="11" customFormat="1" ht="17.25" customHeight="1" x14ac:dyDescent="0.25">
      <c r="A169" s="43" t="s">
        <v>179</v>
      </c>
      <c r="B169" s="2"/>
      <c r="C169" s="2"/>
      <c r="D169" s="44">
        <f>SUM(D10:D168)</f>
        <v>6357137.8519000001</v>
      </c>
      <c r="E169" s="45"/>
      <c r="F169" s="46"/>
      <c r="G169" s="44">
        <f>SUM(G10:G168)</f>
        <v>257466.33999999997</v>
      </c>
      <c r="H169" s="45"/>
    </row>
    <row r="170" spans="1:8" ht="17.25" customHeight="1" x14ac:dyDescent="0.25">
      <c r="A170" s="47" t="s">
        <v>180</v>
      </c>
      <c r="B170" s="6"/>
      <c r="C170" s="2"/>
      <c r="D170" s="48"/>
      <c r="E170" s="49"/>
      <c r="F170" s="50"/>
      <c r="G170" s="48">
        <f>F7-G169</f>
        <v>1101.5000000000291</v>
      </c>
      <c r="H170" s="49"/>
    </row>
    <row r="171" spans="1:8" s="11" customFormat="1" ht="17.25" customHeight="1" x14ac:dyDescent="0.25">
      <c r="A171" s="43" t="s">
        <v>181</v>
      </c>
      <c r="B171" s="6"/>
      <c r="C171" s="2"/>
      <c r="D171" s="44">
        <f>D169+D170</f>
        <v>6357137.8519000001</v>
      </c>
      <c r="E171" s="49"/>
      <c r="F171" s="50"/>
      <c r="G171" s="44">
        <f>G169+G170</f>
        <v>258567.84</v>
      </c>
      <c r="H171" s="49"/>
    </row>
    <row r="172" spans="1:8" ht="17.25" customHeight="1" x14ac:dyDescent="0.25">
      <c r="A172" s="51" t="s">
        <v>182</v>
      </c>
      <c r="B172" s="6"/>
      <c r="C172" s="2"/>
      <c r="D172" s="52">
        <v>91</v>
      </c>
      <c r="E172" s="53"/>
      <c r="F172" s="53"/>
      <c r="G172" s="52">
        <v>3.7</v>
      </c>
      <c r="H172" s="53"/>
    </row>
    <row r="173" spans="1:8" ht="17.25" customHeight="1" x14ac:dyDescent="0.25">
      <c r="A173" s="54"/>
      <c r="B173" s="64"/>
      <c r="C173" s="55"/>
      <c r="D173" s="54"/>
      <c r="G173" s="8"/>
      <c r="H173" s="11"/>
    </row>
    <row r="174" spans="1:8" ht="17.25" customHeight="1" x14ac:dyDescent="0.25">
      <c r="A174" s="11" t="s">
        <v>183</v>
      </c>
      <c r="B174" s="65"/>
      <c r="C174" s="11"/>
      <c r="D174" s="56"/>
      <c r="E174" s="11"/>
      <c r="F174" s="11"/>
      <c r="G174" s="11"/>
    </row>
    <row r="175" spans="1:8" ht="17.25" customHeight="1" x14ac:dyDescent="0.25">
      <c r="A175" s="9"/>
      <c r="B175" s="66"/>
      <c r="C175" s="9"/>
      <c r="D175" s="54"/>
      <c r="G175" s="9"/>
    </row>
    <row r="176" spans="1:8" ht="17.25" customHeight="1" x14ac:dyDescent="0.25">
      <c r="B176" s="67"/>
      <c r="C176" s="11"/>
      <c r="D176" s="11"/>
      <c r="E176" s="11"/>
      <c r="F176" s="11"/>
      <c r="G176" s="11" t="s">
        <v>184</v>
      </c>
    </row>
    <row r="177" spans="1:8" ht="17.25" customHeight="1" x14ac:dyDescent="0.2"/>
    <row r="178" spans="1:8" ht="17.25" customHeight="1" x14ac:dyDescent="0.2"/>
    <row r="179" spans="1:8" ht="17.25" customHeight="1" x14ac:dyDescent="0.2"/>
    <row r="180" spans="1:8" ht="17.25" customHeight="1" x14ac:dyDescent="0.2"/>
    <row r="181" spans="1:8" ht="17.25" customHeight="1" x14ac:dyDescent="0.2"/>
    <row r="182" spans="1:8" ht="17.25" customHeight="1" x14ac:dyDescent="0.2"/>
    <row r="183" spans="1:8" ht="17.25" customHeight="1" x14ac:dyDescent="0.2"/>
    <row r="184" spans="1:8" ht="17.25" customHeight="1" x14ac:dyDescent="0.2"/>
    <row r="185" spans="1:8" ht="17.25" customHeight="1" x14ac:dyDescent="0.2"/>
    <row r="186" spans="1:8" ht="17.25" customHeight="1" x14ac:dyDescent="0.2"/>
    <row r="187" spans="1:8" ht="17.25" customHeight="1" x14ac:dyDescent="0.2"/>
    <row r="188" spans="1:8" ht="17.25" customHeight="1" x14ac:dyDescent="0.2"/>
    <row r="189" spans="1:8" ht="17.25" customHeight="1" x14ac:dyDescent="0.2"/>
    <row r="190" spans="1:8" ht="17.25" customHeight="1" x14ac:dyDescent="0.2"/>
    <row r="191" spans="1:8" ht="17.25" customHeight="1" x14ac:dyDescent="0.25">
      <c r="A191" s="11"/>
      <c r="B191" s="65"/>
      <c r="C191" s="11"/>
      <c r="D191" s="56"/>
      <c r="E191" s="11"/>
      <c r="F191" s="11"/>
      <c r="H191" s="11"/>
    </row>
    <row r="192" spans="1:8" ht="17.25" customHeight="1" x14ac:dyDescent="0.25">
      <c r="A192" s="58"/>
      <c r="B192" s="65"/>
      <c r="C192" s="11"/>
      <c r="D192" s="56"/>
      <c r="E192" s="11"/>
      <c r="F192" s="11"/>
      <c r="H192" s="11"/>
    </row>
    <row r="193" spans="1:8" ht="17.25" customHeight="1" x14ac:dyDescent="0.25">
      <c r="A193" s="11"/>
      <c r="B193" s="65"/>
      <c r="C193" s="11"/>
      <c r="D193" s="56"/>
      <c r="E193" s="11"/>
      <c r="F193" s="11"/>
      <c r="H193" s="11"/>
    </row>
    <row r="194" spans="1:8" ht="17.25" customHeight="1" x14ac:dyDescent="0.25">
      <c r="A194" s="11"/>
      <c r="B194" s="65"/>
      <c r="C194" s="11"/>
      <c r="D194" s="56"/>
      <c r="E194" s="11"/>
      <c r="F194" s="11"/>
      <c r="H194" s="11"/>
    </row>
    <row r="195" spans="1:8" ht="17.25" customHeight="1" x14ac:dyDescent="0.25">
      <c r="A195" s="11"/>
      <c r="B195" s="65"/>
      <c r="C195" s="11"/>
      <c r="D195" s="56"/>
      <c r="E195" s="11"/>
      <c r="F195" s="11"/>
      <c r="G195" s="8"/>
      <c r="H195" s="11"/>
    </row>
    <row r="196" spans="1:8" ht="17.25" customHeight="1" x14ac:dyDescent="0.2"/>
    <row r="197" spans="1:8" ht="17.25" customHeight="1" x14ac:dyDescent="0.2"/>
    <row r="198" spans="1:8" ht="17.25" customHeight="1" x14ac:dyDescent="0.2"/>
    <row r="199" spans="1:8" ht="17.25" customHeight="1" x14ac:dyDescent="0.2"/>
    <row r="200" spans="1:8" ht="17.25" customHeight="1" x14ac:dyDescent="0.2"/>
    <row r="201" spans="1:8" ht="17.25" customHeight="1" x14ac:dyDescent="0.2">
      <c r="D201" s="8"/>
    </row>
    <row r="202" spans="1:8" ht="17.25" customHeight="1" x14ac:dyDescent="0.2">
      <c r="D202" s="8"/>
    </row>
    <row r="203" spans="1:8" ht="17.25" customHeight="1" x14ac:dyDescent="0.2">
      <c r="D203" s="8"/>
    </row>
    <row r="204" spans="1:8" ht="17.25" customHeight="1" x14ac:dyDescent="0.2">
      <c r="D204" s="8"/>
    </row>
    <row r="205" spans="1:8" ht="17.25" customHeight="1" x14ac:dyDescent="0.2">
      <c r="D205" s="8"/>
    </row>
    <row r="206" spans="1:8" ht="17.25" customHeight="1" x14ac:dyDescent="0.2">
      <c r="D206" s="8"/>
    </row>
    <row r="207" spans="1:8" ht="17.25" customHeight="1" x14ac:dyDescent="0.2">
      <c r="D207" s="8"/>
      <c r="G207" s="8"/>
    </row>
    <row r="208" spans="1:8" ht="17.25" customHeight="1" x14ac:dyDescent="0.2">
      <c r="D208" s="8"/>
      <c r="G208" s="8"/>
    </row>
    <row r="209" spans="4:7" ht="17.25" customHeight="1" x14ac:dyDescent="0.2">
      <c r="D209" s="8"/>
      <c r="G209" s="8"/>
    </row>
    <row r="210" spans="4:7" ht="17.25" customHeight="1" x14ac:dyDescent="0.2">
      <c r="D210" s="8"/>
      <c r="G210" s="8"/>
    </row>
    <row r="211" spans="4:7" ht="17.25" customHeight="1" x14ac:dyDescent="0.2">
      <c r="D211" s="8"/>
      <c r="G211" s="8"/>
    </row>
    <row r="212" spans="4:7" ht="17.25" customHeight="1" x14ac:dyDescent="0.2">
      <c r="D212" s="8"/>
      <c r="G212" s="8"/>
    </row>
    <row r="213" spans="4:7" ht="17.25" customHeight="1" x14ac:dyDescent="0.2">
      <c r="D213" s="8"/>
      <c r="G213" s="8"/>
    </row>
    <row r="214" spans="4:7" ht="17.25" customHeight="1" x14ac:dyDescent="0.2">
      <c r="D214" s="8"/>
      <c r="G214" s="8"/>
    </row>
    <row r="215" spans="4:7" ht="17.25" customHeight="1" x14ac:dyDescent="0.2">
      <c r="D215" s="8"/>
      <c r="G215" s="8"/>
    </row>
    <row r="216" spans="4:7" ht="17.25" customHeight="1" x14ac:dyDescent="0.2">
      <c r="D216" s="8"/>
      <c r="G216" s="8"/>
    </row>
    <row r="217" spans="4:7" ht="17.25" customHeight="1" x14ac:dyDescent="0.2">
      <c r="D217" s="8"/>
      <c r="G217" s="8"/>
    </row>
    <row r="218" spans="4:7" ht="17.25" customHeight="1" x14ac:dyDescent="0.2">
      <c r="D218" s="8"/>
      <c r="G218" s="8"/>
    </row>
    <row r="219" spans="4:7" ht="17.25" customHeight="1" x14ac:dyDescent="0.2">
      <c r="D219" s="8"/>
      <c r="G219" s="8"/>
    </row>
    <row r="220" spans="4:7" ht="17.25" customHeight="1" x14ac:dyDescent="0.2">
      <c r="D220" s="8"/>
      <c r="G220" s="8"/>
    </row>
    <row r="221" spans="4:7" ht="17.25" customHeight="1" x14ac:dyDescent="0.2">
      <c r="D221" s="8"/>
      <c r="G221" s="8"/>
    </row>
    <row r="222" spans="4:7" ht="17.25" customHeight="1" x14ac:dyDescent="0.2">
      <c r="D222" s="8"/>
      <c r="G222" s="8"/>
    </row>
    <row r="223" spans="4:7" ht="17.25" customHeight="1" x14ac:dyDescent="0.2">
      <c r="D223" s="8"/>
      <c r="G223" s="8"/>
    </row>
    <row r="224" spans="4:7" ht="17.25" customHeight="1" x14ac:dyDescent="0.2">
      <c r="D224" s="8"/>
      <c r="G224" s="8"/>
    </row>
    <row r="225" spans="4:7" ht="17.25" customHeight="1" x14ac:dyDescent="0.2">
      <c r="D225" s="8"/>
      <c r="G225" s="8"/>
    </row>
    <row r="226" spans="4:7" ht="17.25" customHeight="1" x14ac:dyDescent="0.2">
      <c r="D226" s="8"/>
      <c r="G226" s="8"/>
    </row>
    <row r="227" spans="4:7" ht="17.25" customHeight="1" x14ac:dyDescent="0.2">
      <c r="D227" s="8"/>
      <c r="G227" s="8"/>
    </row>
    <row r="228" spans="4:7" ht="17.25" customHeight="1" x14ac:dyDescent="0.2">
      <c r="D228" s="8"/>
      <c r="G228" s="8"/>
    </row>
    <row r="229" spans="4:7" ht="17.25" customHeight="1" x14ac:dyDescent="0.2">
      <c r="D229" s="8"/>
      <c r="G229" s="8"/>
    </row>
    <row r="230" spans="4:7" ht="17.25" customHeight="1" x14ac:dyDescent="0.2">
      <c r="D230" s="8"/>
      <c r="G230" s="8"/>
    </row>
    <row r="231" spans="4:7" ht="17.25" customHeight="1" x14ac:dyDescent="0.2">
      <c r="D231" s="8"/>
      <c r="G231" s="8"/>
    </row>
    <row r="232" spans="4:7" x14ac:dyDescent="0.2">
      <c r="D232" s="8"/>
      <c r="G232" s="8"/>
    </row>
    <row r="233" spans="4:7" x14ac:dyDescent="0.2">
      <c r="D233" s="8"/>
      <c r="G233" s="8"/>
    </row>
    <row r="234" spans="4:7" x14ac:dyDescent="0.2">
      <c r="D234" s="8"/>
      <c r="G234" s="8"/>
    </row>
    <row r="235" spans="4:7" x14ac:dyDescent="0.2">
      <c r="D235" s="8"/>
      <c r="G235" s="8"/>
    </row>
    <row r="236" spans="4:7" x14ac:dyDescent="0.2">
      <c r="D236" s="8"/>
      <c r="G236" s="8"/>
    </row>
    <row r="237" spans="4:7" x14ac:dyDescent="0.2">
      <c r="D237" s="8"/>
      <c r="G237" s="8"/>
    </row>
    <row r="238" spans="4:7" x14ac:dyDescent="0.2">
      <c r="D238" s="8"/>
      <c r="G238" s="8"/>
    </row>
    <row r="239" spans="4:7" x14ac:dyDescent="0.2">
      <c r="D239" s="8"/>
      <c r="G239" s="8"/>
    </row>
  </sheetData>
  <autoFilter ref="A9:I172" xr:uid="{00000000-0009-0000-0000-000000000000}"/>
  <mergeCells count="7">
    <mergeCell ref="H5:H6"/>
    <mergeCell ref="F7:G7"/>
    <mergeCell ref="C5:D5"/>
    <mergeCell ref="F5:G5"/>
    <mergeCell ref="A5:A6"/>
    <mergeCell ref="B5:B6"/>
    <mergeCell ref="E5:E6"/>
  </mergeCells>
  <pageMargins left="0" right="0" top="0" bottom="0" header="0" footer="0"/>
  <pageSetup paperSize="9" scale="59" orientation="portrait" r:id="rId1"/>
  <extLst>
    <ext uri="smNativeData">
      <pm:sheetPrefs xmlns:pm="smNativeData" day="175429069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</vt:lpstr>
      <vt:lpstr>'2025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revision>0</cp:revision>
  <cp:lastPrinted>2025-08-27T02:03:33Z</cp:lastPrinted>
  <dcterms:created xsi:type="dcterms:W3CDTF">2024-06-17T11:03:57Z</dcterms:created>
  <dcterms:modified xsi:type="dcterms:W3CDTF">2025-08-27T02:03:36Z</dcterms:modified>
</cp:coreProperties>
</file>