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\\192.168.1.5\pto\!!!УК Потенциал!!!\ПЛАНЫ 2023\Планы 2023 год\11,15 мкр\"/>
    </mc:Choice>
  </mc:AlternateContent>
  <xr:revisionPtr revIDLastSave="0" documentId="13_ncr:1_{AF227031-04A5-47D3-8F3A-E5EA78126985}" xr6:coauthVersionLast="36" xr6:coauthVersionMax="36" xr10:uidLastSave="{00000000-0000-0000-0000-000000000000}"/>
  <bookViews>
    <workbookView xWindow="0" yWindow="0" windowWidth="28800" windowHeight="11925" tabRatio="50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Лист1!$A$8:$H$214</definedName>
    <definedName name="_xlnm.Print_Area" localSheetId="0">Лист1!$A$1:$H$221</definedName>
  </definedNames>
  <calcPr calcId="191029"/>
  <extLst>
    <ext uri="smNativeData">
      <pm:revision xmlns:pm="smNativeData" day="1664170331" val="1046" rev="124" rev64="64" revOS="3" revMin="124" revMax="0"/>
      <pm:docPrefs xmlns:pm="smNativeData" id="1664170331" fixedDigits="0" showNotice="1" showFrameBounds="1" autoChart="1" recalcOnPrint="1" recalcOnCopy="1" finalRounding="1" compatTextArt="1" tab="567" useDefinedPrintRange="1" printArea="currentSheet"/>
      <pm:compatibility xmlns:pm="smNativeData" id="1664170331" overlapCells="1"/>
      <pm:defCurrency xmlns:pm="smNativeData" id="1664170331"/>
    </ext>
  </extLst>
</workbook>
</file>

<file path=xl/calcChain.xml><?xml version="1.0" encoding="utf-8"?>
<calcChain xmlns="http://schemas.openxmlformats.org/spreadsheetml/2006/main">
  <c r="G210" i="1" l="1"/>
  <c r="D210" i="1"/>
  <c r="G209" i="1"/>
  <c r="D209" i="1"/>
  <c r="G208" i="1"/>
  <c r="D208" i="1"/>
  <c r="G207" i="1"/>
  <c r="D207" i="1"/>
  <c r="G206" i="1"/>
  <c r="D206" i="1"/>
  <c r="G205" i="1"/>
  <c r="D205" i="1"/>
  <c r="G204" i="1"/>
  <c r="D204" i="1"/>
  <c r="G203" i="1"/>
  <c r="D203" i="1"/>
  <c r="G202" i="1"/>
  <c r="D202" i="1"/>
  <c r="G201" i="1"/>
  <c r="D201" i="1"/>
  <c r="G200" i="1"/>
  <c r="D200" i="1"/>
  <c r="G199" i="1"/>
  <c r="D199" i="1"/>
  <c r="G198" i="1"/>
  <c r="D198" i="1"/>
  <c r="G197" i="1"/>
  <c r="D197" i="1"/>
  <c r="G196" i="1"/>
  <c r="D196" i="1"/>
  <c r="G195" i="1"/>
  <c r="D195" i="1"/>
  <c r="G194" i="1"/>
  <c r="D194" i="1"/>
  <c r="G193" i="1"/>
  <c r="D193" i="1"/>
  <c r="G192" i="1"/>
  <c r="D192" i="1"/>
  <c r="G191" i="1"/>
  <c r="D191" i="1"/>
  <c r="G190" i="1"/>
  <c r="D190" i="1"/>
  <c r="G189" i="1"/>
  <c r="D189" i="1"/>
  <c r="G188" i="1"/>
  <c r="D188" i="1"/>
  <c r="G186" i="1"/>
  <c r="D186" i="1"/>
  <c r="G185" i="1"/>
  <c r="D185" i="1"/>
  <c r="G184" i="1"/>
  <c r="D184" i="1"/>
  <c r="G183" i="1"/>
  <c r="D183" i="1"/>
  <c r="G182" i="1"/>
  <c r="D182" i="1"/>
  <c r="G181" i="1"/>
  <c r="D181" i="1"/>
  <c r="G180" i="1"/>
  <c r="D180" i="1"/>
  <c r="G179" i="1"/>
  <c r="D179" i="1"/>
  <c r="G178" i="1"/>
  <c r="D178" i="1"/>
  <c r="G177" i="1"/>
  <c r="D177" i="1"/>
  <c r="G176" i="1"/>
  <c r="D176" i="1"/>
  <c r="G175" i="1"/>
  <c r="D175" i="1"/>
  <c r="G174" i="1"/>
  <c r="D174" i="1"/>
  <c r="G173" i="1"/>
  <c r="D173" i="1"/>
  <c r="G172" i="1"/>
  <c r="D172" i="1"/>
  <c r="G171" i="1"/>
  <c r="D171" i="1"/>
  <c r="G170" i="1"/>
  <c r="D170" i="1"/>
  <c r="G169" i="1"/>
  <c r="D169" i="1"/>
  <c r="G168" i="1"/>
  <c r="D168" i="1"/>
  <c r="G167" i="1"/>
  <c r="D167" i="1"/>
  <c r="G166" i="1"/>
  <c r="D166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53" i="1"/>
  <c r="D153" i="1"/>
  <c r="G152" i="1"/>
  <c r="D152" i="1"/>
  <c r="G151" i="1"/>
  <c r="D151" i="1"/>
  <c r="G150" i="1"/>
  <c r="D150" i="1"/>
  <c r="G149" i="1"/>
  <c r="D149" i="1"/>
  <c r="G148" i="1"/>
  <c r="D148" i="1"/>
  <c r="G147" i="1"/>
  <c r="D147" i="1"/>
  <c r="G146" i="1"/>
  <c r="D146" i="1"/>
  <c r="G145" i="1"/>
  <c r="D145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34" i="1"/>
  <c r="D134" i="1"/>
  <c r="G133" i="1"/>
  <c r="D133" i="1"/>
  <c r="G132" i="1"/>
  <c r="D132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D124" i="1"/>
  <c r="G123" i="1"/>
  <c r="D123" i="1"/>
  <c r="G122" i="1"/>
  <c r="D122" i="1"/>
  <c r="G121" i="1"/>
  <c r="D121" i="1"/>
  <c r="G120" i="1"/>
  <c r="D120" i="1"/>
  <c r="G119" i="1"/>
  <c r="D119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8" i="1"/>
  <c r="D78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D62" i="1"/>
  <c r="G61" i="1"/>
  <c r="D61" i="1"/>
  <c r="G60" i="1"/>
  <c r="D60" i="1"/>
  <c r="G59" i="1"/>
  <c r="D59" i="1"/>
  <c r="G58" i="1"/>
  <c r="D58" i="1"/>
  <c r="G56" i="1"/>
  <c r="D56" i="1"/>
  <c r="B55" i="1"/>
  <c r="G55" i="1" s="1"/>
  <c r="G211" i="1" s="1"/>
  <c r="G54" i="1"/>
  <c r="D54" i="1"/>
  <c r="G53" i="1"/>
  <c r="D53" i="1"/>
  <c r="G52" i="1"/>
  <c r="D52" i="1"/>
  <c r="G51" i="1"/>
  <c r="D51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212" i="1" l="1"/>
  <c r="G213" i="1" s="1"/>
  <c r="D55" i="1"/>
  <c r="D211" i="1" s="1"/>
  <c r="D2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A188" authorId="0" shapeId="0" xr:uid="{00000000-0006-0000-0000-000001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модель 0203/1</t>
        </r>
      </text>
    </comment>
    <comment ref="A193" authorId="0" shapeId="0" xr:uid="{00000000-0006-0000-0000-000002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0502/2 </t>
        </r>
      </text>
    </comment>
  </commentList>
</comments>
</file>

<file path=xl/sharedStrings.xml><?xml version="1.0" encoding="utf-8"?>
<sst xmlns="http://schemas.openxmlformats.org/spreadsheetml/2006/main" count="336" uniqueCount="223">
  <si>
    <t>Приложение № 1 к решению собственника</t>
  </si>
  <si>
    <t>План работ по текущему ремонту на 2023 год по МКД  Ленина пр., д.20</t>
  </si>
  <si>
    <t>Наименование работ</t>
  </si>
  <si>
    <t>Цена, руб. на 2023 год</t>
  </si>
  <si>
    <t>вариант № 1</t>
  </si>
  <si>
    <t>Примечание к варианту №1</t>
  </si>
  <si>
    <t>вариант № 2</t>
  </si>
  <si>
    <t>Примечание к варианту №2</t>
  </si>
  <si>
    <t>Объем</t>
  </si>
  <si>
    <t>Стоимость работ, руб.</t>
  </si>
  <si>
    <t>Начисление по текущему ремонту, руб.:</t>
  </si>
  <si>
    <t>Ремонт подъездов и помещений:</t>
  </si>
  <si>
    <t>Отделочные работы подъездов (выше 6эт), шт</t>
  </si>
  <si>
    <t>п-д №</t>
  </si>
  <si>
    <t>Отделочные работы подъездов (выше 6эт, угловые), шт</t>
  </si>
  <si>
    <t>Отделочные работы подъездов (до 6эт), шт</t>
  </si>
  <si>
    <t>п-д № 1,2</t>
  </si>
  <si>
    <t>п-д № 1</t>
  </si>
  <si>
    <t>Отделочные работы подъездов (до 6эт, угловые), шт</t>
  </si>
  <si>
    <r>
      <t xml:space="preserve">Отделочные работы </t>
    </r>
    <r>
      <rPr>
        <sz val="11"/>
        <rFont val="Times New Roman"/>
        <family val="1"/>
      </rPr>
      <t>отгороженных мест общего пользования (секций), шт</t>
    </r>
  </si>
  <si>
    <t>Ремонт полов на лестничных клетках (раствором), м2</t>
  </si>
  <si>
    <t xml:space="preserve">п-д № </t>
  </si>
  <si>
    <t>Ремонт полов на лестничных клетках (укладка напольной плитки), м2</t>
  </si>
  <si>
    <t>Настил резинового покрытия (в т.ч. в тамбуре), м2</t>
  </si>
  <si>
    <t>Отделочные работы мусорокамер, шт</t>
  </si>
  <si>
    <t>Ремонт полов и стен мусорокамер (плиткой), м2</t>
  </si>
  <si>
    <t>Общестроительные работы:</t>
  </si>
  <si>
    <t>Ремонт фасада (в т.ч. цоколя и нежилых помещений):</t>
  </si>
  <si>
    <t>Покраска бетонных, деревянных, кирпичных поверхностей, м2</t>
  </si>
  <si>
    <t>п-д № 1,2,3,4</t>
  </si>
  <si>
    <t>Покраска бетонных, кирпичных поверхностей (клеевая), м2</t>
  </si>
  <si>
    <t>п-д № 1,2,3</t>
  </si>
  <si>
    <t>Покраска металлических поверхностей, м2</t>
  </si>
  <si>
    <t>Восстановление кирпичной кладки, м2</t>
  </si>
  <si>
    <t>Штукатурка, м2</t>
  </si>
  <si>
    <t>Штукатурка (выше уровня 1эт), м2</t>
  </si>
  <si>
    <t>Ремонт кровли (1 слой), м2</t>
  </si>
  <si>
    <t>п-д № , кв.№</t>
  </si>
  <si>
    <t>Ремонт кровли (2 слоя), м2</t>
  </si>
  <si>
    <t>Снятие гравийной смеси с кровли, м2</t>
  </si>
  <si>
    <t>Установка аэратора, шт</t>
  </si>
  <si>
    <t>Установка краевой рейки, мп</t>
  </si>
  <si>
    <t>Ремонт кровли шиферной, м2</t>
  </si>
  <si>
    <t>Ремонт швов (герметизация межпанельных стыков), м.п.</t>
  </si>
  <si>
    <t xml:space="preserve">в т.ч. выпавшие и кв.№ 25,26  </t>
  </si>
  <si>
    <t>кв.№ 25,26</t>
  </si>
  <si>
    <t>Утепление панелей, м2</t>
  </si>
  <si>
    <t>кв.№</t>
  </si>
  <si>
    <t>Обшивка панелей профлистом, м2</t>
  </si>
  <si>
    <t>Ремонт козырьков:</t>
  </si>
  <si>
    <t>балконные (гидроизоляция), м2</t>
  </si>
  <si>
    <t>подъездные (гидроизоляция), м2</t>
  </si>
  <si>
    <r>
      <t>подъездные (</t>
    </r>
    <r>
      <rPr>
        <sz val="10"/>
        <rFont val="Times New Roman"/>
        <family val="1"/>
      </rPr>
      <t>разрушенные, смена на мет.каркасе, двухскатный</t>
    </r>
    <r>
      <rPr>
        <sz val="12"/>
        <rFont val="Times New Roman"/>
        <family val="1"/>
      </rPr>
      <t>), шт</t>
    </r>
  </si>
  <si>
    <r>
      <t>подъездные (</t>
    </r>
    <r>
      <rPr>
        <sz val="10"/>
        <rFont val="Times New Roman"/>
        <family val="1"/>
      </rPr>
      <t>разрушенные, смена на мет.каркасе, односкатный</t>
    </r>
    <r>
      <rPr>
        <sz val="12"/>
        <rFont val="Times New Roman"/>
        <family val="1"/>
      </rPr>
      <t>), шт</t>
    </r>
  </si>
  <si>
    <t>Ремонт балконных плит, шт</t>
  </si>
  <si>
    <r>
      <t>Ремонт крыльца (</t>
    </r>
    <r>
      <rPr>
        <sz val="11"/>
        <rFont val="Times New Roman"/>
        <family val="1"/>
      </rPr>
      <t>с поднятием плиты</t>
    </r>
    <r>
      <rPr>
        <sz val="12"/>
        <rFont val="Times New Roman"/>
        <family val="1"/>
      </rPr>
      <t>), шт</t>
    </r>
  </si>
  <si>
    <r>
      <t>Ремонт крыльца (</t>
    </r>
    <r>
      <rPr>
        <sz val="11"/>
        <rFont val="Times New Roman"/>
        <family val="1"/>
      </rPr>
      <t>с поднятием плиты, без работ с козырьком</t>
    </r>
    <r>
      <rPr>
        <sz val="12"/>
        <rFont val="Times New Roman"/>
        <family val="1"/>
      </rPr>
      <t>), шт</t>
    </r>
  </si>
  <si>
    <r>
      <t>Ремонт крыльца с устр. козырька на мет.каркасе (</t>
    </r>
    <r>
      <rPr>
        <sz val="10"/>
        <rFont val="Times New Roman"/>
        <family val="1"/>
      </rPr>
      <t>двухскатный</t>
    </r>
    <r>
      <rPr>
        <sz val="12"/>
        <rFont val="Times New Roman"/>
        <family val="1"/>
      </rPr>
      <t>), шт</t>
    </r>
  </si>
  <si>
    <r>
      <t>Ремонт крыльца с устр. козырька на мет.каркасе (</t>
    </r>
    <r>
      <rPr>
        <sz val="10"/>
        <rFont val="Times New Roman"/>
        <family val="1"/>
      </rPr>
      <t>односкатный</t>
    </r>
    <r>
      <rPr>
        <sz val="12"/>
        <rFont val="Times New Roman"/>
        <family val="1"/>
      </rPr>
      <t>), шт</t>
    </r>
  </si>
  <si>
    <t>Ремонт крыльца (инд.), шт</t>
  </si>
  <si>
    <t>Ремонт крылец (бетоном):</t>
  </si>
  <si>
    <t>заливка бетоном, м3</t>
  </si>
  <si>
    <t>п-д № 4</t>
  </si>
  <si>
    <t>установка металлического уголка, мп</t>
  </si>
  <si>
    <t>установка металлической стойки d-89, шт</t>
  </si>
  <si>
    <t>демонтаж бетонного экрана, шт</t>
  </si>
  <si>
    <t>демонтаж бетона, м3</t>
  </si>
  <si>
    <t>Устройство перегородки из металлопрофиля (санитарной, под лестницей и т.д.), м2</t>
  </si>
  <si>
    <t>Утепление стен и потолка мусорокамеры, м2</t>
  </si>
  <si>
    <t>Замена ок.блоков на окна ПВХ (разм. 1,35х1,3м)</t>
  </si>
  <si>
    <t>Замена оконных блоков на окна ПВХ, шт</t>
  </si>
  <si>
    <t>Смена оконного переплета (разм.0,5х0,4м, с остеклением), ств.</t>
  </si>
  <si>
    <t>Смена оконного переплета (разм.1,3х0,63м, с остеклением), ств.</t>
  </si>
  <si>
    <t>Смена оконного переплета (разм.1,24х0,36м, с остеклением), ств.</t>
  </si>
  <si>
    <t>Смена с изготовлением ок.переплета на слуховое окно (с остеклением), шт</t>
  </si>
  <si>
    <t>Смена остекления, м2</t>
  </si>
  <si>
    <t>Смена дверных полотен (размером 2,1х0,9м), шт</t>
  </si>
  <si>
    <t>Смена дверных полотен (размером 2,1х0,45м), шт</t>
  </si>
  <si>
    <t>Смена дверных полотен (размером 0,9х0,9м), шт</t>
  </si>
  <si>
    <t>Смена дверного блока (размером 2,1х0,9м), шт</t>
  </si>
  <si>
    <t>Смена дверного блока (двухстворчатого размером 2,1х1,48м), шт</t>
  </si>
  <si>
    <t>Смена дверного блока (из алюминиевого профиля, 2,1х1,48м), шт</t>
  </si>
  <si>
    <t>Смена доводчика, шт.</t>
  </si>
  <si>
    <t>Смена дверного полотна оббитого жестью, м2</t>
  </si>
  <si>
    <t>Ремонт бетонных полов (заливка), м2</t>
  </si>
  <si>
    <t>4подвал-1,5*1,08*0,1</t>
  </si>
  <si>
    <t>Ремонт ствола мусоропровода, м.п.</t>
  </si>
  <si>
    <t>Сантехнические работы:</t>
  </si>
  <si>
    <t>Смена крана шарового муфтового d-15, шт</t>
  </si>
  <si>
    <t>подвал</t>
  </si>
  <si>
    <t>Смена крана шарового муфтового d-20, шт</t>
  </si>
  <si>
    <t>Смена крана шарового муфтового d-25, шт</t>
  </si>
  <si>
    <t>Смена крана шарового муфтового d-32, шт</t>
  </si>
  <si>
    <t>Смена крана шарового муфтового d-40, шт</t>
  </si>
  <si>
    <t>Смена крана шарового муфтового d-50, шт</t>
  </si>
  <si>
    <t>Смена крана шарового приварного d-32, шт</t>
  </si>
  <si>
    <t>Смена крана шарового приварного d-40, шт</t>
  </si>
  <si>
    <t>Смена крана шарового приварного d-50, шт</t>
  </si>
  <si>
    <t>Смена крана шарового приварного d-80, шт</t>
  </si>
  <si>
    <t>Смена крана шарового приварного d-100, шт</t>
  </si>
  <si>
    <t>Смена крана шарового фланцевого d-40, шт</t>
  </si>
  <si>
    <t>Смена крана шарового фланцевого d-50, шт</t>
  </si>
  <si>
    <t>ИТП</t>
  </si>
  <si>
    <t>Смена крана шарового фланцевого d-65, шт</t>
  </si>
  <si>
    <t>Смена крана шарового фланцевого d-80, шт</t>
  </si>
  <si>
    <t>Смена крана шарового фланцевого d-100, шт</t>
  </si>
  <si>
    <t>Смена крана шарового фланцевого d-150, шт</t>
  </si>
  <si>
    <t>Установка обратного клапана фланцевого, шт</t>
  </si>
  <si>
    <t>Установка предохранительного клапана, шт</t>
  </si>
  <si>
    <t>Ремонт систем канализации d-50, м.п.</t>
  </si>
  <si>
    <t>Ремонт систем канализации d-100, м.п.</t>
  </si>
  <si>
    <t>в т.ч.фановая и ливневая</t>
  </si>
  <si>
    <t>Ремонт систем канализации d-150, м.п.</t>
  </si>
  <si>
    <t>Ремонт систем ливневой канализации, м.п.</t>
  </si>
  <si>
    <t>Смена санитарно-технических приборов чугунных 4  секции, шт</t>
  </si>
  <si>
    <t>п-д №2</t>
  </si>
  <si>
    <t>Смена санитарно-технических приборов чугунных 7  секций, шт</t>
  </si>
  <si>
    <t>п-д № 2</t>
  </si>
  <si>
    <t>Смена участков трубопровода d-20, м.п.</t>
  </si>
  <si>
    <t>Смена участков трубопровода d-25, м.п.</t>
  </si>
  <si>
    <t>Смена участков трубопровода d-40, м.п.</t>
  </si>
  <si>
    <t>Смена участков трубопровода d-57, м.п.</t>
  </si>
  <si>
    <t>Смена участков трубопровода d-76, м.п.</t>
  </si>
  <si>
    <t>Смена грязевика d-50, шт</t>
  </si>
  <si>
    <t>Смена грязевика d-80, шт</t>
  </si>
  <si>
    <t xml:space="preserve">ИТП </t>
  </si>
  <si>
    <t>Восстановление поливочных кранов, шт</t>
  </si>
  <si>
    <t>Восстановление дренажных линий в ИТП, шт</t>
  </si>
  <si>
    <t>Смена теплоизоляции труб-да (изодом), м2</t>
  </si>
  <si>
    <t>Смена теплоизоляции труб-да д.25-50 (термофлекс), мп</t>
  </si>
  <si>
    <t>подвал, ИТП</t>
  </si>
  <si>
    <t>КИПиА</t>
  </si>
  <si>
    <t>Установка балансировочного клапана d-32, шт</t>
  </si>
  <si>
    <t>Установка регулятора температуры ГВС, шт</t>
  </si>
  <si>
    <t>Установка регулятора давления РД-НО, РД-НЗ, шт</t>
  </si>
  <si>
    <t>Смена циркуляционного насоса на ГВС, шт</t>
  </si>
  <si>
    <t>Установка насоса на ХВС, шт</t>
  </si>
  <si>
    <t>Смена ОДПУ, шт</t>
  </si>
  <si>
    <t xml:space="preserve">ИТП №  </t>
  </si>
  <si>
    <t>Смена блоков управления Теплур, шт</t>
  </si>
  <si>
    <t>Замена сильфонных блоков регуляторов РТЕ-21, шт</t>
  </si>
  <si>
    <t>Уст-ка регулятора температуры отопления "Термомайзер", шт</t>
  </si>
  <si>
    <t>Электромонтажные работы:</t>
  </si>
  <si>
    <t>Смена автоматического выключателя ВА-50 (однополюс.), шт</t>
  </si>
  <si>
    <t>Смена автоматического выключателя ВА-50 (трёхполюс.), шт</t>
  </si>
  <si>
    <t>Смена автоматического выключателя ВА-40, шт</t>
  </si>
  <si>
    <t>Смена светильника светодиодного, шт</t>
  </si>
  <si>
    <t>Смена выключателя, шт</t>
  </si>
  <si>
    <t>Смена участков сетей (АПВ 1х6), м.п.</t>
  </si>
  <si>
    <t>Смена участков сетей (АПВ 1х35), м.п.</t>
  </si>
  <si>
    <t>Смена участков сетей (АВВГ 2х2,5), м.п.</t>
  </si>
  <si>
    <t>Прокладка участков сетей (АВВГ 2х2,5), м.п.</t>
  </si>
  <si>
    <t>Монтаж шкафов управления и регулирования системы пожаротушения, шт</t>
  </si>
  <si>
    <t>Изготовление и монтаж металлических изделий:</t>
  </si>
  <si>
    <t>Установка металлических дверных блоков, м2</t>
  </si>
  <si>
    <t xml:space="preserve">Установка металлических дверных блоков (входных домофонных), шт </t>
  </si>
  <si>
    <t>Установка металлических дверей в эл.щитовую, шт</t>
  </si>
  <si>
    <t>Установка металлических решеток на п/окна (продухи), шт</t>
  </si>
  <si>
    <t>Установка мет.решеток на продухи (микрочердак, крыша), шт</t>
  </si>
  <si>
    <t>чердак</t>
  </si>
  <si>
    <t>Установка звеньев водосточных труб, м.п.</t>
  </si>
  <si>
    <t>Установка отметов, воронок водосточных труб, шт</t>
  </si>
  <si>
    <t>Смена мусороклапана, шт</t>
  </si>
  <si>
    <t>Установка дефлекторов, шт</t>
  </si>
  <si>
    <t>Установка козырька над вент.шахтой, шт</t>
  </si>
  <si>
    <t>Установка оконных сливов, шт</t>
  </si>
  <si>
    <t>Установка свесов, мп</t>
  </si>
  <si>
    <t>Изготовление и установка металлич.ограждения на кровле, мп</t>
  </si>
  <si>
    <t>Замена почтовых ящиков (3секц/1шт), шт</t>
  </si>
  <si>
    <t>п-д № 2,3,4</t>
  </si>
  <si>
    <t>Замена почтовых ящиков (4секц/1шт), шт</t>
  </si>
  <si>
    <t>п-д № 1,3,4</t>
  </si>
  <si>
    <t>Замена почтовых ящиков (5секц/1шт), шт</t>
  </si>
  <si>
    <t>Установка металлических ограждений л/клеток у окон (1,0х0,8м), шт</t>
  </si>
  <si>
    <t>Благоустройство:</t>
  </si>
  <si>
    <t>Ремонт отмостки, м2</t>
  </si>
  <si>
    <t>1п. торец</t>
  </si>
  <si>
    <t>Ремонт примык. отмостки, м.п</t>
  </si>
  <si>
    <t>двор.фасад</t>
  </si>
  <si>
    <t>Разборка отмостки с отсыпкой газона (частично), м2</t>
  </si>
  <si>
    <t>Ремонт контейнерных площадок:</t>
  </si>
  <si>
    <t>демонтаж кирпичного ограждения, м3</t>
  </si>
  <si>
    <t>устройство бетонного основания, м2</t>
  </si>
  <si>
    <t>установка металлического ограждения, мп</t>
  </si>
  <si>
    <t>Устройство парковки, м2</t>
  </si>
  <si>
    <t>Устройство тротуара, м2</t>
  </si>
  <si>
    <t>Ремонт тротуара, м2</t>
  </si>
  <si>
    <t>Ремонт проезжей части, м2</t>
  </si>
  <si>
    <t>Разборка бордюрного камня и поребрика, мп</t>
  </si>
  <si>
    <t>Установка бордюрного камня, мп</t>
  </si>
  <si>
    <t>Установка поребрика, мп</t>
  </si>
  <si>
    <t>Демонтаж асфальто-бетонного покрытия, м2</t>
  </si>
  <si>
    <t>Ремонт подпорных стен (заливка бетоном, штукатурка), м2</t>
  </si>
  <si>
    <t>Установка водоотводящего лотка, мп</t>
  </si>
  <si>
    <t>Ремонт водоотводящего лотка, мп</t>
  </si>
  <si>
    <t>Установка  лотков из трубы и решеток, мп</t>
  </si>
  <si>
    <t>Регулировка колодцев, шт</t>
  </si>
  <si>
    <t>Установка малых форм:</t>
  </si>
  <si>
    <t>песочница, шт</t>
  </si>
  <si>
    <t>скамейка, шт</t>
  </si>
  <si>
    <t>п-д № 2 подход</t>
  </si>
  <si>
    <t>игровой комплекс, шт</t>
  </si>
  <si>
    <t>спортивный комплекс (рукоход), шт</t>
  </si>
  <si>
    <t>дет.площадка</t>
  </si>
  <si>
    <t>карусель, шт</t>
  </si>
  <si>
    <t>качеля, шт</t>
  </si>
  <si>
    <t>качеля-балансир, шт</t>
  </si>
  <si>
    <t>беседка, шт</t>
  </si>
  <si>
    <t>горка, шт</t>
  </si>
  <si>
    <t>вазоны, шт</t>
  </si>
  <si>
    <t>Установка урн, шт</t>
  </si>
  <si>
    <t>Установка антипарковочных полусфер, шт</t>
  </si>
  <si>
    <t>Установка барьеров, шт</t>
  </si>
  <si>
    <t>Установка мет.ограждения на придомовую территорию, мп</t>
  </si>
  <si>
    <t>Установка мет.ограждения на футбольное поле, мп</t>
  </si>
  <si>
    <t>Ремонт мет.ограждения на огороженных площадках (в т.ч. футбольных полях), мп</t>
  </si>
  <si>
    <t>Установка мет.ограждения из стальной трубы (в т.ч. на подпорные стенки), мп</t>
  </si>
  <si>
    <t>Итого, руб.</t>
  </si>
  <si>
    <t>Непредвиденные работы:</t>
  </si>
  <si>
    <t>Всего, руб.</t>
  </si>
  <si>
    <t>Размер стоимости 1м2, руб.</t>
  </si>
  <si>
    <r>
      <t xml:space="preserve">С приложением ознакомлен: </t>
    </r>
    <r>
      <rPr>
        <u/>
        <sz val="12"/>
        <rFont val="Times New Roman"/>
        <family val="1"/>
      </rPr>
      <t>_________________________________________________________________________</t>
    </r>
    <r>
      <rPr>
        <sz val="12"/>
        <rFont val="Times New Roman"/>
        <family val="1"/>
      </rPr>
      <t>(подпись, расшифровка)       кв. № _____</t>
    </r>
  </si>
  <si>
    <r>
      <t>____________________202</t>
    </r>
    <r>
      <rPr>
        <i/>
        <u/>
        <sz val="12"/>
        <rFont val="Times New Roman"/>
        <family val="1"/>
      </rPr>
      <t>__</t>
    </r>
    <r>
      <rPr>
        <sz val="12"/>
        <rFont val="Times New Roman"/>
        <family val="1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</si>
</sst>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  <numFmt numFmtId="167" formatCode="[$-419]General"/>
    <numFmt numFmtId="168" formatCode="#,##0.00&quot; &quot;[$руб.-419];[Red]&quot;-&quot;#,##0.00&quot; &quot;[$руб.-419]"/>
  </numFmts>
  <fonts count="27">
    <font>
      <sz val="10"/>
      <color rgb="FF000000"/>
      <name val="Arial"/>
      <family val="1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7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16"/>
      <color rgb="FF000000"/>
      <name val="Arial1"/>
    </font>
    <font>
      <b/>
      <i/>
      <u/>
      <sz val="10"/>
      <color rgb="FF000000"/>
      <name val="Arial1"/>
    </font>
    <font>
      <sz val="10"/>
      <color rgb="FF000000"/>
      <name val="Arial Cyr"/>
      <family val="1"/>
      <charset val="204"/>
    </font>
    <font>
      <sz val="10"/>
      <color rgb="FF000000"/>
      <name val="Arial1"/>
    </font>
    <font>
      <sz val="8"/>
      <color rgb="FF000000"/>
      <name val="Times New Roman"/>
      <family val="1"/>
    </font>
    <font>
      <sz val="12"/>
      <color rgb="FFFF0000"/>
      <name val="Times New Roman"/>
      <family val="1"/>
    </font>
    <font>
      <sz val="10"/>
      <color rgb="FF000000"/>
      <name val="Arial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i/>
      <u/>
      <sz val="12"/>
      <name val="Times New Roman"/>
      <family val="1"/>
    </font>
    <font>
      <b/>
      <sz val="9"/>
      <name val="Tahoma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1">
    <xf numFmtId="0" fontId="0" fillId="0" borderId="0"/>
    <xf numFmtId="167" fontId="13" fillId="0" borderId="0">
      <alignment horizontal="center"/>
    </xf>
    <xf numFmtId="167" fontId="13" fillId="0" borderId="0">
      <alignment horizontal="center" textRotation="90"/>
      <extLst>
        <ext uri="smNativeData">
          <pm:cellMargin xmlns:pm="smNativeData" id="1664170331" l="0" r="0" t="0" b="0" textRotation="3"/>
        </ext>
      </extLst>
    </xf>
    <xf numFmtId="167" fontId="14" fillId="0" borderId="0"/>
    <xf numFmtId="168" fontId="14" fillId="0" borderId="0"/>
    <xf numFmtId="0" fontId="19" fillId="0" borderId="0"/>
    <xf numFmtId="164" fontId="1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67" fontId="16" fillId="0" borderId="0"/>
    <xf numFmtId="167" fontId="16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77">
    <xf numFmtId="0" fontId="0" fillId="0" borderId="0" xfId="0"/>
    <xf numFmtId="0" fontId="4" fillId="0" borderId="0" xfId="0" applyFont="1" applyAlignment="1">
      <alignment horizontal="left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0" fontId="2" fillId="0" borderId="0" xfId="0" applyFont="1"/>
    <xf numFmtId="0" fontId="6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 indent="1"/>
      <extLst>
        <ext uri="smNativeData">
          <pm:cellMargin xmlns:pm="smNativeData" id="1664170331" l="192" r="0" t="0" b="0" textRotation="0"/>
        </ext>
      </extLst>
    </xf>
    <xf numFmtId="4" fontId="2" fillId="0" borderId="1" xfId="0" applyNumberFormat="1" applyFont="1" applyFill="1" applyBorder="1"/>
    <xf numFmtId="0" fontId="3" fillId="0" borderId="1" xfId="0" applyFont="1" applyFill="1" applyBorder="1"/>
    <xf numFmtId="0" fontId="10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indent="1"/>
      <extLst>
        <ext uri="smNativeData">
          <pm:cellMargin xmlns:pm="smNativeData" id="1664170331" l="192" r="0" t="0" b="0" textRotation="0"/>
        </ext>
      </extLst>
    </xf>
    <xf numFmtId="0" fontId="2" fillId="0" borderId="1" xfId="0" applyFont="1" applyFill="1" applyBorder="1" applyAlignment="1">
      <alignment horizontal="left" wrapText="1" indent="2"/>
      <extLst>
        <ext uri="smNativeData">
          <pm:cellMargin xmlns:pm="smNativeData" id="1664170331" l="384" r="0" t="0" b="0" textRotation="0"/>
        </ext>
      </extLst>
    </xf>
    <xf numFmtId="0" fontId="2" fillId="0" borderId="1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center" indent="1"/>
      <extLst>
        <ext uri="smNativeData">
          <pm:cellMargin xmlns:pm="smNativeData" id="1664170331" l="192" r="0" t="0" b="0" textRotation="0"/>
        </ext>
      </extLst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" fontId="3" fillId="0" borderId="0" xfId="0" applyNumberFormat="1" applyFont="1"/>
    <xf numFmtId="4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4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 indent="1"/>
      <extLst>
        <ext uri="smNativeData">
          <pm:cellMargin xmlns:pm="smNativeData" id="1664170331" l="192" r="0" t="0" b="0" textRotation="0"/>
        </ext>
      </extLst>
    </xf>
    <xf numFmtId="0" fontId="8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center" indent="2"/>
      <extLst>
        <ext uri="smNativeData">
          <pm:cellMargin xmlns:pm="smNativeData" id="1664170331" l="384" r="0" t="0" b="0" textRotation="0"/>
        </ext>
      </extLst>
    </xf>
    <xf numFmtId="4" fontId="2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/>
      <protection locked="0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wrapText="1"/>
      <protection locked="0"/>
    </xf>
    <xf numFmtId="0" fontId="17" fillId="0" borderId="1" xfId="0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justify" vertical="center" wrapText="1"/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4" fontId="18" fillId="0" borderId="1" xfId="0" applyNumberFormat="1" applyFont="1" applyFill="1" applyBorder="1"/>
    <xf numFmtId="4" fontId="18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wrapText="1"/>
      <protection locked="0"/>
    </xf>
    <xf numFmtId="4" fontId="4" fillId="0" borderId="8" xfId="0" applyNumberFormat="1" applyFont="1" applyFill="1" applyBorder="1" applyAlignment="1" applyProtection="1">
      <alignment horizontal="center" wrapText="1"/>
      <protection locked="0"/>
    </xf>
  </cellXfs>
  <cellStyles count="71">
    <cellStyle name="Heading" xfId="1" xr:uid="{00000000-0005-0000-0000-000001000000}"/>
    <cellStyle name="Heading1" xfId="2" xr:uid="{00000000-0005-0000-0000-000002000000}"/>
    <cellStyle name="Result" xfId="3" xr:uid="{00000000-0005-0000-0000-000003000000}"/>
    <cellStyle name="Result2" xfId="4" xr:uid="{00000000-0005-0000-0000-000004000000}"/>
    <cellStyle name="TableStyleLight1" xfId="5" xr:uid="{00000000-0005-0000-0000-000005000000}"/>
    <cellStyle name="Денежный 2" xfId="6" xr:uid="{00000000-0005-0000-0000-000006000000}"/>
    <cellStyle name="Обычный" xfId="0" builtinId="0" customBuiltin="1"/>
    <cellStyle name="Обычный 10" xfId="7" xr:uid="{00000000-0005-0000-0000-000007000000}"/>
    <cellStyle name="Обычный 10 2" xfId="8" xr:uid="{00000000-0005-0000-0000-000008000000}"/>
    <cellStyle name="Обычный 11" xfId="9" xr:uid="{00000000-0005-0000-0000-000009000000}"/>
    <cellStyle name="Обычный 11 2" xfId="10" xr:uid="{00000000-0005-0000-0000-00000A000000}"/>
    <cellStyle name="Обычный 12" xfId="11" xr:uid="{00000000-0005-0000-0000-00000B000000}"/>
    <cellStyle name="Обычный 12 2" xfId="12" xr:uid="{00000000-0005-0000-0000-00000C000000}"/>
    <cellStyle name="Обычный 13" xfId="13" xr:uid="{00000000-0005-0000-0000-00000D000000}"/>
    <cellStyle name="Обычный 13 2" xfId="14" xr:uid="{00000000-0005-0000-0000-00000E000000}"/>
    <cellStyle name="Обычный 14" xfId="15" xr:uid="{00000000-0005-0000-0000-00000F000000}"/>
    <cellStyle name="Обычный 14 2" xfId="67" xr:uid="{00000000-0005-0000-0000-000043000000}"/>
    <cellStyle name="Обычный 15" xfId="16" xr:uid="{00000000-0005-0000-0000-000010000000}"/>
    <cellStyle name="Обычный 15 2" xfId="46" xr:uid="{00000000-0005-0000-0000-00002E000000}"/>
    <cellStyle name="Обычный 15 3" xfId="66" xr:uid="{00000000-0005-0000-0000-000042000000}"/>
    <cellStyle name="Обычный 16" xfId="61" xr:uid="{00000000-0005-0000-0000-00003D000000}"/>
    <cellStyle name="Обычный 16 2" xfId="69" xr:uid="{00000000-0005-0000-0000-000045000000}"/>
    <cellStyle name="Обычный 17" xfId="68" xr:uid="{00000000-0005-0000-0000-000044000000}"/>
    <cellStyle name="Обычный 18" xfId="70" xr:uid="{00000000-0005-0000-0000-000046000000}"/>
    <cellStyle name="Обычный 19" xfId="45" xr:uid="{00000000-0005-0000-0000-00002D000000}"/>
    <cellStyle name="Обычный 19 2" xfId="53" xr:uid="{00000000-0005-0000-0000-000035000000}"/>
    <cellStyle name="Обычный 2" xfId="17" xr:uid="{00000000-0005-0000-0000-000011000000}"/>
    <cellStyle name="Обычный 2 2" xfId="18" xr:uid="{00000000-0005-0000-0000-000012000000}"/>
    <cellStyle name="Обычный 2 3" xfId="19" xr:uid="{00000000-0005-0000-0000-000013000000}"/>
    <cellStyle name="Обычный 2 4" xfId="20" xr:uid="{00000000-0005-0000-0000-000014000000}"/>
    <cellStyle name="Обычный 2 5" xfId="21" xr:uid="{00000000-0005-0000-0000-000015000000}"/>
    <cellStyle name="Обычный 2 6" xfId="54" xr:uid="{00000000-0005-0000-0000-000036000000}"/>
    <cellStyle name="Обычный 3" xfId="22" xr:uid="{00000000-0005-0000-0000-000016000000}"/>
    <cellStyle name="Обычный 3 2" xfId="23" xr:uid="{00000000-0005-0000-0000-000017000000}"/>
    <cellStyle name="Обычный 3 2 2" xfId="24" xr:uid="{00000000-0005-0000-0000-000018000000}"/>
    <cellStyle name="Обычный 3 2 3" xfId="63" xr:uid="{00000000-0005-0000-0000-00003F000000}"/>
    <cellStyle name="Обычный 4" xfId="25" xr:uid="{00000000-0005-0000-0000-000019000000}"/>
    <cellStyle name="Обычный 4 2" xfId="26" xr:uid="{00000000-0005-0000-0000-00001A000000}"/>
    <cellStyle name="Обычный 4 3" xfId="27" xr:uid="{00000000-0005-0000-0000-00001B000000}"/>
    <cellStyle name="Обычный 4 4" xfId="28" xr:uid="{00000000-0005-0000-0000-00001C000000}"/>
    <cellStyle name="Обычный 4 5" xfId="62" xr:uid="{00000000-0005-0000-0000-00003E000000}"/>
    <cellStyle name="Обычный 5" xfId="29" xr:uid="{00000000-0005-0000-0000-00001D000000}"/>
    <cellStyle name="Обычный 5 2" xfId="30" xr:uid="{00000000-0005-0000-0000-00001E000000}"/>
    <cellStyle name="Обычный 5 3" xfId="64" xr:uid="{00000000-0005-0000-0000-000040000000}"/>
    <cellStyle name="Обычный 6" xfId="31" xr:uid="{00000000-0005-0000-0000-00001F000000}"/>
    <cellStyle name="Обычный 6 2" xfId="32" xr:uid="{00000000-0005-0000-0000-000020000000}"/>
    <cellStyle name="Обычный 6 3" xfId="33" xr:uid="{00000000-0005-0000-0000-000021000000}"/>
    <cellStyle name="Обычный 6 4" xfId="34" xr:uid="{00000000-0005-0000-0000-000022000000}"/>
    <cellStyle name="Обычный 6 5" xfId="65" xr:uid="{00000000-0005-0000-0000-000041000000}"/>
    <cellStyle name="Обычный 7" xfId="35" xr:uid="{00000000-0005-0000-0000-000023000000}"/>
    <cellStyle name="Обычный 7 2" xfId="48" xr:uid="{00000000-0005-0000-0000-000030000000}"/>
    <cellStyle name="Обычный 7 3" xfId="56" xr:uid="{00000000-0005-0000-0000-000038000000}"/>
    <cellStyle name="Обычный 8" xfId="36" xr:uid="{00000000-0005-0000-0000-000024000000}"/>
    <cellStyle name="Обычный 8 2" xfId="50" xr:uid="{00000000-0005-0000-0000-000032000000}"/>
    <cellStyle name="Обычный 8 3" xfId="58" xr:uid="{00000000-0005-0000-0000-00003A000000}"/>
    <cellStyle name="Обычный 9" xfId="37" xr:uid="{00000000-0005-0000-0000-000025000000}"/>
    <cellStyle name="Обычный 9 2" xfId="38" xr:uid="{00000000-0005-0000-0000-000026000000}"/>
    <cellStyle name="Процентный 2" xfId="39" xr:uid="{00000000-0005-0000-0000-000027000000}"/>
    <cellStyle name="Финансовый 2" xfId="40" xr:uid="{00000000-0005-0000-0000-000028000000}"/>
    <cellStyle name="Финансовый 2 2" xfId="41" xr:uid="{00000000-0005-0000-0000-000029000000}"/>
    <cellStyle name="Финансовый 2 2 2" xfId="52" xr:uid="{00000000-0005-0000-0000-000034000000}"/>
    <cellStyle name="Финансовый 2 2 3" xfId="60" xr:uid="{00000000-0005-0000-0000-00003C000000}"/>
    <cellStyle name="Финансовый 2 3" xfId="47" xr:uid="{00000000-0005-0000-0000-00002F000000}"/>
    <cellStyle name="Финансовый 2 4" xfId="55" xr:uid="{00000000-0005-0000-0000-000037000000}"/>
    <cellStyle name="Финансовый 3" xfId="42" xr:uid="{00000000-0005-0000-0000-00002A000000}"/>
    <cellStyle name="Финансовый 3 2" xfId="44" xr:uid="{00000000-0005-0000-0000-00002C000000}"/>
    <cellStyle name="Финансовый 3 3" xfId="49" xr:uid="{00000000-0005-0000-0000-000031000000}"/>
    <cellStyle name="Финансовый 3 4" xfId="57" xr:uid="{00000000-0005-0000-0000-000039000000}"/>
    <cellStyle name="Финансовый 4" xfId="43" xr:uid="{00000000-0005-0000-0000-00002B000000}"/>
    <cellStyle name="Финансовый 4 2" xfId="51" xr:uid="{00000000-0005-0000-0000-000033000000}"/>
    <cellStyle name="Финансовый 4 3" xfId="59" xr:uid="{00000000-0005-0000-0000-00003B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64170331" count="1">
        <pm:charStyle name="Обычный" fontId="0" Id="1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Basic Roman"/>
        <a:cs typeface="Basic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1"/>
  <sheetViews>
    <sheetView tabSelected="1" topLeftCell="A137" zoomScale="83" workbookViewId="0">
      <selection activeCell="G215" sqref="G215"/>
    </sheetView>
  </sheetViews>
  <sheetFormatPr defaultRowHeight="12.75"/>
  <cols>
    <col min="1" max="1" width="68.140625" style="21" customWidth="1"/>
    <col min="2" max="2" width="13" style="54" customWidth="1"/>
    <col min="3" max="3" width="11.28515625" style="21" customWidth="1"/>
    <col min="4" max="4" width="14" style="22" customWidth="1"/>
    <col min="5" max="5" width="17.7109375" style="21" customWidth="1"/>
    <col min="6" max="6" width="15.140625" style="21" customWidth="1"/>
    <col min="7" max="7" width="14.85546875" style="25" customWidth="1"/>
    <col min="8" max="8" width="17.7109375" style="21" customWidth="1"/>
    <col min="9" max="9" width="9.140625" style="21" customWidth="1"/>
    <col min="10" max="16384" width="9.140625" style="21"/>
  </cols>
  <sheetData>
    <row r="1" spans="1:8" ht="15" customHeight="1">
      <c r="A1" s="62" t="s">
        <v>0</v>
      </c>
      <c r="B1" s="63"/>
      <c r="C1" s="62"/>
      <c r="D1" s="62"/>
      <c r="E1" s="62"/>
      <c r="F1" s="62"/>
      <c r="G1" s="62"/>
      <c r="H1" s="62"/>
    </row>
    <row r="2" spans="1:8" ht="18.75" customHeight="1">
      <c r="A2" s="1"/>
      <c r="B2" s="55"/>
      <c r="C2" s="2"/>
      <c r="D2" s="3"/>
      <c r="E2" s="4"/>
      <c r="F2" s="4"/>
      <c r="H2" s="4"/>
    </row>
    <row r="3" spans="1:8" s="5" customFormat="1" ht="18.75" customHeight="1">
      <c r="A3" s="64" t="s">
        <v>1</v>
      </c>
      <c r="B3" s="64"/>
      <c r="C3" s="64"/>
      <c r="D3" s="64"/>
      <c r="E3" s="64"/>
      <c r="F3" s="64"/>
      <c r="G3" s="64"/>
      <c r="H3" s="64"/>
    </row>
    <row r="4" spans="1:8" ht="28.5" customHeight="1">
      <c r="A4" s="69" t="s">
        <v>2</v>
      </c>
      <c r="B4" s="71" t="s">
        <v>3</v>
      </c>
      <c r="C4" s="65" t="s">
        <v>4</v>
      </c>
      <c r="D4" s="66"/>
      <c r="E4" s="73" t="s">
        <v>5</v>
      </c>
      <c r="F4" s="67" t="s">
        <v>6</v>
      </c>
      <c r="G4" s="68"/>
      <c r="H4" s="73" t="s">
        <v>7</v>
      </c>
    </row>
    <row r="5" spans="1:8" ht="31.5" customHeight="1">
      <c r="A5" s="70"/>
      <c r="B5" s="72"/>
      <c r="C5" s="6" t="s">
        <v>8</v>
      </c>
      <c r="D5" s="7" t="s">
        <v>9</v>
      </c>
      <c r="E5" s="74"/>
      <c r="F5" s="6" t="s">
        <v>8</v>
      </c>
      <c r="G5" s="26" t="s">
        <v>9</v>
      </c>
      <c r="H5" s="74"/>
    </row>
    <row r="6" spans="1:8" ht="17.25" customHeight="1">
      <c r="A6" s="8" t="s">
        <v>10</v>
      </c>
      <c r="B6" s="37"/>
      <c r="C6" s="9"/>
      <c r="D6" s="16"/>
      <c r="E6" s="10"/>
      <c r="F6" s="75">
        <v>147270.42000000001</v>
      </c>
      <c r="G6" s="76"/>
      <c r="H6" s="10"/>
    </row>
    <row r="7" spans="1:8" ht="17.25" customHeight="1">
      <c r="A7" s="8"/>
      <c r="B7" s="37"/>
      <c r="C7" s="9"/>
      <c r="D7" s="16"/>
      <c r="E7" s="10"/>
      <c r="F7" s="27"/>
      <c r="G7" s="27"/>
      <c r="H7" s="10"/>
    </row>
    <row r="8" spans="1:8" ht="17.25" customHeight="1">
      <c r="A8" s="8" t="s">
        <v>11</v>
      </c>
      <c r="B8" s="37"/>
      <c r="C8" s="9"/>
      <c r="D8" s="16"/>
      <c r="E8" s="11"/>
      <c r="F8" s="31"/>
      <c r="G8" s="9"/>
      <c r="H8" s="11"/>
    </row>
    <row r="9" spans="1:8" ht="17.25" hidden="1" customHeight="1">
      <c r="A9" s="12" t="s">
        <v>12</v>
      </c>
      <c r="B9" s="37"/>
      <c r="C9" s="36"/>
      <c r="D9" s="16">
        <f t="shared" ref="D9:D20" si="0">B9*C9</f>
        <v>0</v>
      </c>
      <c r="E9" s="43" t="s">
        <v>13</v>
      </c>
      <c r="F9" s="44"/>
      <c r="G9" s="9">
        <f t="shared" ref="G9:G20" si="1">B9*F9</f>
        <v>0</v>
      </c>
      <c r="H9" s="43" t="s">
        <v>13</v>
      </c>
    </row>
    <row r="10" spans="1:8" ht="17.25" hidden="1" customHeight="1">
      <c r="A10" s="12" t="s">
        <v>14</v>
      </c>
      <c r="B10" s="37"/>
      <c r="C10" s="37"/>
      <c r="D10" s="16">
        <f t="shared" si="0"/>
        <v>0</v>
      </c>
      <c r="E10" s="43" t="s">
        <v>13</v>
      </c>
      <c r="F10" s="44"/>
      <c r="G10" s="9">
        <f t="shared" si="1"/>
        <v>0</v>
      </c>
      <c r="H10" s="43" t="s">
        <v>13</v>
      </c>
    </row>
    <row r="11" spans="1:8" ht="17.25" customHeight="1">
      <c r="A11" s="12" t="s">
        <v>15</v>
      </c>
      <c r="B11" s="37">
        <v>104812.24</v>
      </c>
      <c r="C11" s="36">
        <v>2</v>
      </c>
      <c r="D11" s="16">
        <f t="shared" si="0"/>
        <v>209624.48</v>
      </c>
      <c r="E11" s="43" t="s">
        <v>16</v>
      </c>
      <c r="F11" s="44">
        <v>1</v>
      </c>
      <c r="G11" s="9">
        <f t="shared" si="1"/>
        <v>104812.24</v>
      </c>
      <c r="H11" s="43" t="s">
        <v>17</v>
      </c>
    </row>
    <row r="12" spans="1:8" ht="17.25" hidden="1" customHeight="1">
      <c r="A12" s="12" t="s">
        <v>18</v>
      </c>
      <c r="B12" s="37"/>
      <c r="C12" s="37"/>
      <c r="D12" s="16">
        <f t="shared" si="0"/>
        <v>0</v>
      </c>
      <c r="E12" s="43" t="s">
        <v>13</v>
      </c>
      <c r="F12" s="44"/>
      <c r="G12" s="9">
        <f t="shared" si="1"/>
        <v>0</v>
      </c>
      <c r="H12" s="43" t="s">
        <v>13</v>
      </c>
    </row>
    <row r="13" spans="1:8" ht="29.25" hidden="1" customHeight="1">
      <c r="A13" s="12" t="s">
        <v>19</v>
      </c>
      <c r="B13" s="37">
        <v>2938.32</v>
      </c>
      <c r="C13" s="36"/>
      <c r="D13" s="16">
        <f t="shared" si="0"/>
        <v>0</v>
      </c>
      <c r="E13" s="43" t="s">
        <v>13</v>
      </c>
      <c r="F13" s="44"/>
      <c r="G13" s="9">
        <f t="shared" si="1"/>
        <v>0</v>
      </c>
      <c r="H13" s="43" t="s">
        <v>13</v>
      </c>
    </row>
    <row r="14" spans="1:8" ht="29.25" hidden="1" customHeight="1">
      <c r="A14" s="12" t="s">
        <v>19</v>
      </c>
      <c r="B14" s="37">
        <v>6317.66</v>
      </c>
      <c r="C14" s="37"/>
      <c r="D14" s="16">
        <f t="shared" si="0"/>
        <v>0</v>
      </c>
      <c r="E14" s="43" t="s">
        <v>13</v>
      </c>
      <c r="F14" s="44"/>
      <c r="G14" s="9">
        <f t="shared" si="1"/>
        <v>0</v>
      </c>
      <c r="H14" s="43" t="s">
        <v>13</v>
      </c>
    </row>
    <row r="15" spans="1:8" ht="17.25" hidden="1" customHeight="1">
      <c r="A15" s="12" t="s">
        <v>20</v>
      </c>
      <c r="B15" s="37">
        <v>976.35</v>
      </c>
      <c r="C15" s="36"/>
      <c r="D15" s="16">
        <f t="shared" si="0"/>
        <v>0</v>
      </c>
      <c r="E15" s="43" t="s">
        <v>21</v>
      </c>
      <c r="F15" s="44"/>
      <c r="G15" s="9">
        <f t="shared" si="1"/>
        <v>0</v>
      </c>
      <c r="H15" s="43" t="s">
        <v>13</v>
      </c>
    </row>
    <row r="16" spans="1:8" ht="30.75" hidden="1" customHeight="1">
      <c r="A16" s="12" t="s">
        <v>22</v>
      </c>
      <c r="B16" s="37">
        <v>6461.1599999999989</v>
      </c>
      <c r="C16" s="37"/>
      <c r="D16" s="16">
        <f t="shared" si="0"/>
        <v>0</v>
      </c>
      <c r="E16" s="43" t="s">
        <v>13</v>
      </c>
      <c r="F16" s="44"/>
      <c r="G16" s="9">
        <f t="shared" si="1"/>
        <v>0</v>
      </c>
      <c r="H16" s="43" t="s">
        <v>13</v>
      </c>
    </row>
    <row r="17" spans="1:8" ht="17.25" hidden="1" customHeight="1">
      <c r="A17" s="12" t="s">
        <v>23</v>
      </c>
      <c r="B17" s="37">
        <v>2070</v>
      </c>
      <c r="C17" s="37"/>
      <c r="D17" s="16">
        <f t="shared" si="0"/>
        <v>0</v>
      </c>
      <c r="E17" s="43" t="s">
        <v>13</v>
      </c>
      <c r="F17" s="44"/>
      <c r="G17" s="9">
        <f t="shared" si="1"/>
        <v>0</v>
      </c>
      <c r="H17" s="43" t="s">
        <v>13</v>
      </c>
    </row>
    <row r="18" spans="1:8" ht="17.25" hidden="1" customHeight="1">
      <c r="A18" s="12" t="s">
        <v>24</v>
      </c>
      <c r="B18" s="37">
        <v>7349.9999999999991</v>
      </c>
      <c r="C18" s="36"/>
      <c r="D18" s="16">
        <f t="shared" si="0"/>
        <v>0</v>
      </c>
      <c r="E18" s="43" t="s">
        <v>13</v>
      </c>
      <c r="F18" s="44"/>
      <c r="G18" s="9">
        <f t="shared" si="1"/>
        <v>0</v>
      </c>
      <c r="H18" s="43" t="s">
        <v>13</v>
      </c>
    </row>
    <row r="19" spans="1:8" ht="17.25" hidden="1" customHeight="1">
      <c r="A19" s="12" t="s">
        <v>24</v>
      </c>
      <c r="B19" s="37">
        <v>19638.14</v>
      </c>
      <c r="C19" s="37"/>
      <c r="D19" s="16">
        <f t="shared" si="0"/>
        <v>0</v>
      </c>
      <c r="E19" s="43" t="s">
        <v>13</v>
      </c>
      <c r="F19" s="44"/>
      <c r="G19" s="9">
        <f t="shared" si="1"/>
        <v>0</v>
      </c>
      <c r="H19" s="43" t="s">
        <v>13</v>
      </c>
    </row>
    <row r="20" spans="1:8" ht="17.25" hidden="1" customHeight="1">
      <c r="A20" s="12" t="s">
        <v>25</v>
      </c>
      <c r="B20" s="37">
        <v>4161.16</v>
      </c>
      <c r="C20" s="37"/>
      <c r="D20" s="16">
        <f t="shared" si="0"/>
        <v>0</v>
      </c>
      <c r="E20" s="43" t="s">
        <v>13</v>
      </c>
      <c r="F20" s="44"/>
      <c r="G20" s="9">
        <f t="shared" si="1"/>
        <v>0</v>
      </c>
      <c r="H20" s="43" t="s">
        <v>13</v>
      </c>
    </row>
    <row r="21" spans="1:8" ht="17.25" customHeight="1">
      <c r="A21" s="13" t="s">
        <v>26</v>
      </c>
      <c r="B21" s="56"/>
      <c r="C21" s="38"/>
      <c r="D21" s="16"/>
      <c r="E21" s="43"/>
      <c r="F21" s="44"/>
      <c r="G21" s="9"/>
      <c r="H21" s="43"/>
    </row>
    <row r="22" spans="1:8" ht="17.25" customHeight="1">
      <c r="A22" s="12" t="s">
        <v>27</v>
      </c>
      <c r="B22" s="37"/>
      <c r="C22" s="37"/>
      <c r="D22" s="16"/>
      <c r="E22" s="43"/>
      <c r="F22" s="44"/>
      <c r="G22" s="9"/>
      <c r="H22" s="43"/>
    </row>
    <row r="23" spans="1:8" ht="19.5" customHeight="1">
      <c r="A23" s="30" t="s">
        <v>28</v>
      </c>
      <c r="B23" s="60">
        <v>385.72</v>
      </c>
      <c r="C23" s="37">
        <v>25</v>
      </c>
      <c r="D23" s="16">
        <f t="shared" ref="D23:D37" si="2">B23*C23</f>
        <v>9643</v>
      </c>
      <c r="E23" s="43" t="s">
        <v>29</v>
      </c>
      <c r="F23" s="44"/>
      <c r="G23" s="9">
        <f t="shared" ref="G23:G37" si="3">B23*F23</f>
        <v>0</v>
      </c>
      <c r="H23" s="43"/>
    </row>
    <row r="24" spans="1:8" ht="19.5" customHeight="1">
      <c r="A24" s="30" t="s">
        <v>30</v>
      </c>
      <c r="B24" s="60">
        <v>318.54000000000002</v>
      </c>
      <c r="C24" s="37">
        <v>27</v>
      </c>
      <c r="D24" s="16">
        <f t="shared" si="2"/>
        <v>8600.58</v>
      </c>
      <c r="E24" s="43" t="s">
        <v>31</v>
      </c>
      <c r="F24" s="44"/>
      <c r="G24" s="9">
        <f t="shared" si="3"/>
        <v>0</v>
      </c>
      <c r="H24" s="43"/>
    </row>
    <row r="25" spans="1:8" ht="19.5" customHeight="1">
      <c r="A25" s="30" t="s">
        <v>32</v>
      </c>
      <c r="B25" s="60">
        <v>287.42</v>
      </c>
      <c r="C25" s="37">
        <v>18.100000000000001</v>
      </c>
      <c r="D25" s="16">
        <f t="shared" si="2"/>
        <v>5202.3020000000006</v>
      </c>
      <c r="E25" s="43" t="s">
        <v>29</v>
      </c>
      <c r="F25" s="44"/>
      <c r="G25" s="9">
        <f t="shared" si="3"/>
        <v>0</v>
      </c>
      <c r="H25" s="43"/>
    </row>
    <row r="26" spans="1:8" ht="19.5" hidden="1" customHeight="1">
      <c r="A26" s="30" t="s">
        <v>33</v>
      </c>
      <c r="B26" s="9">
        <v>4894.83</v>
      </c>
      <c r="C26" s="37"/>
      <c r="D26" s="16">
        <f t="shared" si="2"/>
        <v>0</v>
      </c>
      <c r="E26" s="43" t="s">
        <v>13</v>
      </c>
      <c r="F26" s="44"/>
      <c r="G26" s="9">
        <f t="shared" si="3"/>
        <v>0</v>
      </c>
      <c r="H26" s="43"/>
    </row>
    <row r="27" spans="1:8" ht="19.5" hidden="1" customHeight="1">
      <c r="A27" s="30" t="s">
        <v>34</v>
      </c>
      <c r="B27" s="60">
        <v>634.80999999999995</v>
      </c>
      <c r="C27" s="37"/>
      <c r="D27" s="16">
        <f t="shared" si="2"/>
        <v>0</v>
      </c>
      <c r="E27" s="43" t="s">
        <v>13</v>
      </c>
      <c r="F27" s="44"/>
      <c r="G27" s="9">
        <f t="shared" si="3"/>
        <v>0</v>
      </c>
      <c r="H27" s="43"/>
    </row>
    <row r="28" spans="1:8" ht="19.5" hidden="1" customHeight="1">
      <c r="A28" s="30" t="s">
        <v>35</v>
      </c>
      <c r="B28" s="60">
        <v>844.34</v>
      </c>
      <c r="C28" s="37"/>
      <c r="D28" s="16">
        <f t="shared" si="2"/>
        <v>0</v>
      </c>
      <c r="E28" s="43"/>
      <c r="F28" s="44"/>
      <c r="G28" s="9">
        <f t="shared" si="3"/>
        <v>0</v>
      </c>
      <c r="H28" s="43"/>
    </row>
    <row r="29" spans="1:8" ht="16.5" hidden="1" customHeight="1">
      <c r="A29" s="12" t="s">
        <v>36</v>
      </c>
      <c r="B29" s="60">
        <v>1039.3399999999999</v>
      </c>
      <c r="C29" s="37"/>
      <c r="D29" s="16">
        <f t="shared" si="2"/>
        <v>0</v>
      </c>
      <c r="E29" s="43" t="s">
        <v>13</v>
      </c>
      <c r="F29" s="44"/>
      <c r="G29" s="9">
        <f t="shared" si="3"/>
        <v>0</v>
      </c>
      <c r="H29" s="43" t="s">
        <v>37</v>
      </c>
    </row>
    <row r="30" spans="1:8" ht="17.25" hidden="1" customHeight="1">
      <c r="A30" s="12" t="s">
        <v>38</v>
      </c>
      <c r="B30" s="60">
        <v>1549.57</v>
      </c>
      <c r="C30" s="37"/>
      <c r="D30" s="16">
        <f t="shared" si="2"/>
        <v>0</v>
      </c>
      <c r="E30" s="43" t="s">
        <v>37</v>
      </c>
      <c r="F30" s="44"/>
      <c r="G30" s="9">
        <f t="shared" si="3"/>
        <v>0</v>
      </c>
      <c r="H30" s="43" t="s">
        <v>37</v>
      </c>
    </row>
    <row r="31" spans="1:8" ht="17.25" hidden="1" customHeight="1">
      <c r="A31" s="12" t="s">
        <v>39</v>
      </c>
      <c r="B31" s="60">
        <v>157</v>
      </c>
      <c r="C31" s="37"/>
      <c r="D31" s="16">
        <f t="shared" si="2"/>
        <v>0</v>
      </c>
      <c r="E31" s="43" t="s">
        <v>37</v>
      </c>
      <c r="F31" s="44"/>
      <c r="G31" s="9">
        <f t="shared" si="3"/>
        <v>0</v>
      </c>
      <c r="H31" s="43" t="s">
        <v>37</v>
      </c>
    </row>
    <row r="32" spans="1:8" ht="17.25" hidden="1" customHeight="1">
      <c r="A32" s="12" t="s">
        <v>40</v>
      </c>
      <c r="B32" s="60">
        <v>3006.61</v>
      </c>
      <c r="C32" s="37"/>
      <c r="D32" s="16">
        <f t="shared" si="2"/>
        <v>0</v>
      </c>
      <c r="E32" s="43" t="s">
        <v>37</v>
      </c>
      <c r="F32" s="44"/>
      <c r="G32" s="9">
        <f t="shared" si="3"/>
        <v>0</v>
      </c>
      <c r="H32" s="43"/>
    </row>
    <row r="33" spans="1:8" ht="17.25" hidden="1" customHeight="1">
      <c r="A33" s="12" t="s">
        <v>41</v>
      </c>
      <c r="B33" s="60">
        <v>188.71</v>
      </c>
      <c r="C33" s="37"/>
      <c r="D33" s="16">
        <f t="shared" si="2"/>
        <v>0</v>
      </c>
      <c r="E33" s="43" t="s">
        <v>37</v>
      </c>
      <c r="F33" s="44"/>
      <c r="G33" s="9">
        <f t="shared" si="3"/>
        <v>0</v>
      </c>
      <c r="H33" s="43"/>
    </row>
    <row r="34" spans="1:8" ht="17.25" customHeight="1">
      <c r="A34" s="12" t="s">
        <v>42</v>
      </c>
      <c r="B34" s="9">
        <v>1146.1300000000001</v>
      </c>
      <c r="C34" s="37">
        <v>15</v>
      </c>
      <c r="D34" s="16">
        <f t="shared" si="2"/>
        <v>17191.95</v>
      </c>
      <c r="E34" s="43" t="s">
        <v>29</v>
      </c>
      <c r="F34" s="44"/>
      <c r="G34" s="9">
        <f t="shared" si="3"/>
        <v>0</v>
      </c>
      <c r="H34" s="43"/>
    </row>
    <row r="35" spans="1:8" ht="17.25" customHeight="1">
      <c r="A35" s="12" t="s">
        <v>43</v>
      </c>
      <c r="B35" s="60">
        <v>789.37</v>
      </c>
      <c r="C35" s="37">
        <v>75</v>
      </c>
      <c r="D35" s="16">
        <f t="shared" si="2"/>
        <v>59202.75</v>
      </c>
      <c r="E35" s="43" t="s">
        <v>44</v>
      </c>
      <c r="F35" s="44">
        <v>11.2</v>
      </c>
      <c r="G35" s="9">
        <f t="shared" si="3"/>
        <v>8840.9439999999995</v>
      </c>
      <c r="H35" s="43" t="s">
        <v>45</v>
      </c>
    </row>
    <row r="36" spans="1:8" ht="17.25" hidden="1" customHeight="1">
      <c r="A36" s="12" t="s">
        <v>46</v>
      </c>
      <c r="B36" s="60">
        <v>4971.24</v>
      </c>
      <c r="C36" s="37"/>
      <c r="D36" s="16">
        <f t="shared" si="2"/>
        <v>0</v>
      </c>
      <c r="E36" s="43" t="s">
        <v>47</v>
      </c>
      <c r="F36" s="44"/>
      <c r="G36" s="9">
        <f t="shared" si="3"/>
        <v>0</v>
      </c>
      <c r="H36" s="43" t="s">
        <v>47</v>
      </c>
    </row>
    <row r="37" spans="1:8" ht="17.25" hidden="1" customHeight="1">
      <c r="A37" s="12" t="s">
        <v>48</v>
      </c>
      <c r="B37" s="60">
        <v>3604.17</v>
      </c>
      <c r="C37" s="37"/>
      <c r="D37" s="16">
        <f t="shared" si="2"/>
        <v>0</v>
      </c>
      <c r="E37" s="43" t="s">
        <v>47</v>
      </c>
      <c r="F37" s="44"/>
      <c r="G37" s="9">
        <f t="shared" si="3"/>
        <v>0</v>
      </c>
      <c r="H37" s="43" t="s">
        <v>47</v>
      </c>
    </row>
    <row r="38" spans="1:8" ht="17.25" customHeight="1">
      <c r="A38" s="12" t="s">
        <v>49</v>
      </c>
      <c r="B38" s="9"/>
      <c r="C38" s="37"/>
      <c r="D38" s="16"/>
      <c r="E38" s="43"/>
      <c r="F38" s="44"/>
      <c r="G38" s="9"/>
      <c r="H38" s="43"/>
    </row>
    <row r="39" spans="1:8" ht="17.25" hidden="1" customHeight="1">
      <c r="A39" s="14" t="s">
        <v>50</v>
      </c>
      <c r="B39" s="60">
        <v>1073.0999999999999</v>
      </c>
      <c r="C39" s="37"/>
      <c r="D39" s="16">
        <f t="shared" ref="D39:D48" si="4">B39*C39</f>
        <v>0</v>
      </c>
      <c r="E39" s="43" t="s">
        <v>47</v>
      </c>
      <c r="F39" s="44"/>
      <c r="G39" s="9">
        <f t="shared" ref="G39:G48" si="5">B39*F39</f>
        <v>0</v>
      </c>
      <c r="H39" s="43" t="s">
        <v>47</v>
      </c>
    </row>
    <row r="40" spans="1:8" ht="17.25" customHeight="1">
      <c r="A40" s="14" t="s">
        <v>51</v>
      </c>
      <c r="B40" s="60">
        <v>1023</v>
      </c>
      <c r="C40" s="37">
        <v>27</v>
      </c>
      <c r="D40" s="16">
        <f t="shared" si="4"/>
        <v>27621</v>
      </c>
      <c r="E40" s="43" t="s">
        <v>31</v>
      </c>
      <c r="F40" s="44"/>
      <c r="G40" s="9">
        <f t="shared" si="5"/>
        <v>0</v>
      </c>
      <c r="H40" s="43"/>
    </row>
    <row r="41" spans="1:8" ht="17.25" hidden="1" customHeight="1">
      <c r="A41" s="14" t="s">
        <v>52</v>
      </c>
      <c r="B41" s="60">
        <v>69562.44</v>
      </c>
      <c r="C41" s="37"/>
      <c r="D41" s="16">
        <f t="shared" si="4"/>
        <v>0</v>
      </c>
      <c r="E41" s="43" t="s">
        <v>13</v>
      </c>
      <c r="F41" s="44"/>
      <c r="G41" s="9">
        <f t="shared" si="5"/>
        <v>0</v>
      </c>
      <c r="H41" s="43"/>
    </row>
    <row r="42" spans="1:8" ht="17.25" hidden="1" customHeight="1">
      <c r="A42" s="14" t="s">
        <v>53</v>
      </c>
      <c r="B42" s="9">
        <v>50951.51</v>
      </c>
      <c r="C42" s="37"/>
      <c r="D42" s="16">
        <f t="shared" si="4"/>
        <v>0</v>
      </c>
      <c r="E42" s="43" t="s">
        <v>13</v>
      </c>
      <c r="F42" s="44"/>
      <c r="G42" s="9">
        <f t="shared" si="5"/>
        <v>0</v>
      </c>
      <c r="H42" s="43"/>
    </row>
    <row r="43" spans="1:8" ht="17.25" hidden="1" customHeight="1">
      <c r="A43" s="12" t="s">
        <v>54</v>
      </c>
      <c r="B43" s="60">
        <v>31995.8</v>
      </c>
      <c r="C43" s="37"/>
      <c r="D43" s="16">
        <f t="shared" si="4"/>
        <v>0</v>
      </c>
      <c r="E43" s="43" t="s">
        <v>47</v>
      </c>
      <c r="F43" s="44"/>
      <c r="G43" s="9">
        <f t="shared" si="5"/>
        <v>0</v>
      </c>
      <c r="H43" s="43"/>
    </row>
    <row r="44" spans="1:8" s="4" customFormat="1" ht="17.25" hidden="1" customHeight="1">
      <c r="A44" s="12" t="s">
        <v>55</v>
      </c>
      <c r="B44" s="9">
        <v>109834.45</v>
      </c>
      <c r="C44" s="37"/>
      <c r="D44" s="16">
        <f t="shared" si="4"/>
        <v>0</v>
      </c>
      <c r="E44" s="43" t="s">
        <v>13</v>
      </c>
      <c r="F44" s="44"/>
      <c r="G44" s="9">
        <f t="shared" si="5"/>
        <v>0</v>
      </c>
      <c r="H44" s="43"/>
    </row>
    <row r="45" spans="1:8" s="4" customFormat="1" ht="17.25" hidden="1" customHeight="1">
      <c r="A45" s="12" t="s">
        <v>56</v>
      </c>
      <c r="B45" s="60">
        <v>84021.19</v>
      </c>
      <c r="C45" s="36"/>
      <c r="D45" s="16">
        <f t="shared" si="4"/>
        <v>0</v>
      </c>
      <c r="E45" s="43" t="s">
        <v>13</v>
      </c>
      <c r="F45" s="44"/>
      <c r="G45" s="9">
        <f t="shared" si="5"/>
        <v>0</v>
      </c>
      <c r="H45" s="43"/>
    </row>
    <row r="46" spans="1:8" s="4" customFormat="1" ht="17.25" hidden="1" customHeight="1">
      <c r="A46" s="12" t="s">
        <v>57</v>
      </c>
      <c r="B46" s="9">
        <v>169386.87</v>
      </c>
      <c r="C46" s="37"/>
      <c r="D46" s="16">
        <f t="shared" si="4"/>
        <v>0</v>
      </c>
      <c r="E46" s="43" t="s">
        <v>13</v>
      </c>
      <c r="F46" s="44"/>
      <c r="G46" s="9">
        <f t="shared" si="5"/>
        <v>0</v>
      </c>
      <c r="H46" s="43"/>
    </row>
    <row r="47" spans="1:8" s="4" customFormat="1" ht="17.25" hidden="1" customHeight="1">
      <c r="A47" s="12" t="s">
        <v>58</v>
      </c>
      <c r="B47" s="60">
        <v>124409.56</v>
      </c>
      <c r="C47" s="37"/>
      <c r="D47" s="16">
        <f t="shared" si="4"/>
        <v>0</v>
      </c>
      <c r="E47" s="43" t="s">
        <v>13</v>
      </c>
      <c r="F47" s="44"/>
      <c r="G47" s="9">
        <f t="shared" si="5"/>
        <v>0</v>
      </c>
      <c r="H47" s="43"/>
    </row>
    <row r="48" spans="1:8" s="4" customFormat="1" ht="17.25" hidden="1" customHeight="1">
      <c r="A48" s="12" t="s">
        <v>59</v>
      </c>
      <c r="B48" s="37"/>
      <c r="C48" s="39"/>
      <c r="D48" s="16">
        <f t="shared" si="4"/>
        <v>0</v>
      </c>
      <c r="E48" s="43" t="s">
        <v>13</v>
      </c>
      <c r="F48" s="44"/>
      <c r="G48" s="9">
        <f t="shared" si="5"/>
        <v>0</v>
      </c>
      <c r="H48" s="43"/>
    </row>
    <row r="49" spans="1:10" s="4" customFormat="1" ht="17.25" hidden="1" customHeight="1">
      <c r="A49" s="53">
        <v>1</v>
      </c>
      <c r="B49" s="37"/>
      <c r="C49" s="40"/>
      <c r="D49" s="16"/>
      <c r="E49" s="43"/>
      <c r="F49" s="44"/>
      <c r="G49" s="9"/>
      <c r="H49" s="43"/>
    </row>
    <row r="50" spans="1:10" s="4" customFormat="1" ht="17.25" customHeight="1">
      <c r="A50" s="12" t="s">
        <v>60</v>
      </c>
      <c r="B50" s="9"/>
      <c r="C50" s="40"/>
      <c r="D50" s="16"/>
      <c r="E50" s="43"/>
      <c r="F50" s="44"/>
      <c r="G50" s="9"/>
      <c r="H50" s="43"/>
    </row>
    <row r="51" spans="1:10" s="4" customFormat="1" ht="17.25" customHeight="1">
      <c r="A51" s="14" t="s">
        <v>61</v>
      </c>
      <c r="B51" s="60">
        <v>16348.91</v>
      </c>
      <c r="C51" s="40">
        <v>0.7</v>
      </c>
      <c r="D51" s="16">
        <f t="shared" ref="D51:D56" si="6">B51*C51</f>
        <v>11444.236999999999</v>
      </c>
      <c r="E51" s="43" t="s">
        <v>62</v>
      </c>
      <c r="F51" s="44"/>
      <c r="G51" s="9">
        <f t="shared" ref="G51:G56" si="7">B51*F51</f>
        <v>0</v>
      </c>
      <c r="H51" s="43"/>
    </row>
    <row r="52" spans="1:10" s="4" customFormat="1" ht="17.25" hidden="1" customHeight="1">
      <c r="A52" s="14" t="s">
        <v>63</v>
      </c>
      <c r="B52" s="60">
        <v>475.26</v>
      </c>
      <c r="C52" s="40"/>
      <c r="D52" s="16">
        <f t="shared" si="6"/>
        <v>0</v>
      </c>
      <c r="E52" s="43" t="s">
        <v>13</v>
      </c>
      <c r="F52" s="44"/>
      <c r="G52" s="9">
        <f t="shared" si="7"/>
        <v>0</v>
      </c>
      <c r="H52" s="43"/>
    </row>
    <row r="53" spans="1:10" s="4" customFormat="1" ht="17.25" hidden="1" customHeight="1">
      <c r="A53" s="14" t="s">
        <v>64</v>
      </c>
      <c r="B53" s="60">
        <v>7669.7</v>
      </c>
      <c r="C53" s="40"/>
      <c r="D53" s="16">
        <f t="shared" si="6"/>
        <v>0</v>
      </c>
      <c r="E53" s="43" t="s">
        <v>13</v>
      </c>
      <c r="F53" s="44"/>
      <c r="G53" s="9">
        <f t="shared" si="7"/>
        <v>0</v>
      </c>
      <c r="H53" s="43"/>
    </row>
    <row r="54" spans="1:10" s="4" customFormat="1" ht="17.25" hidden="1" customHeight="1">
      <c r="A54" s="14" t="s">
        <v>65</v>
      </c>
      <c r="B54" s="60">
        <v>2099.4899999999998</v>
      </c>
      <c r="C54" s="40"/>
      <c r="D54" s="16">
        <f t="shared" si="6"/>
        <v>0</v>
      </c>
      <c r="E54" s="43" t="s">
        <v>13</v>
      </c>
      <c r="F54" s="44"/>
      <c r="G54" s="9">
        <f t="shared" si="7"/>
        <v>0</v>
      </c>
      <c r="H54" s="43"/>
    </row>
    <row r="55" spans="1:10" s="4" customFormat="1" ht="17.25" hidden="1" customHeight="1">
      <c r="A55" s="14" t="s">
        <v>66</v>
      </c>
      <c r="B55" s="61">
        <f>6952.25*1.2</f>
        <v>8342.6999999999989</v>
      </c>
      <c r="C55" s="40"/>
      <c r="D55" s="16">
        <f t="shared" si="6"/>
        <v>0</v>
      </c>
      <c r="E55" s="43" t="s">
        <v>13</v>
      </c>
      <c r="F55" s="44"/>
      <c r="G55" s="9">
        <f t="shared" si="7"/>
        <v>0</v>
      </c>
      <c r="H55" s="43"/>
    </row>
    <row r="56" spans="1:10" s="4" customFormat="1" ht="29.25" hidden="1" customHeight="1">
      <c r="A56" s="15" t="s">
        <v>67</v>
      </c>
      <c r="B56" s="9">
        <v>5406.25</v>
      </c>
      <c r="C56" s="40"/>
      <c r="D56" s="16">
        <f t="shared" si="6"/>
        <v>0</v>
      </c>
      <c r="E56" s="43" t="s">
        <v>13</v>
      </c>
      <c r="F56" s="44"/>
      <c r="G56" s="9">
        <f t="shared" si="7"/>
        <v>0</v>
      </c>
      <c r="H56" s="43"/>
    </row>
    <row r="57" spans="1:10" s="4" customFormat="1" ht="17.25" hidden="1" customHeight="1">
      <c r="A57" s="12" t="s">
        <v>68</v>
      </c>
      <c r="B57" s="9">
        <v>4331.4399999999996</v>
      </c>
      <c r="C57" s="39"/>
      <c r="D57" s="16"/>
      <c r="E57" s="43"/>
      <c r="F57" s="44"/>
      <c r="G57" s="9"/>
      <c r="H57" s="43"/>
    </row>
    <row r="58" spans="1:10" s="4" customFormat="1" ht="17.25" customHeight="1">
      <c r="A58" s="53" t="s">
        <v>69</v>
      </c>
      <c r="B58" s="37">
        <v>21257</v>
      </c>
      <c r="C58" s="40">
        <v>16</v>
      </c>
      <c r="D58" s="16">
        <f t="shared" ref="D58:D78" si="8">B58*C58</f>
        <v>340112</v>
      </c>
      <c r="E58" s="43" t="s">
        <v>29</v>
      </c>
      <c r="F58" s="44"/>
      <c r="G58" s="9">
        <f t="shared" ref="G58:G78" si="9">B58*F58</f>
        <v>0</v>
      </c>
      <c r="H58" s="43"/>
    </row>
    <row r="59" spans="1:10" ht="17.25" hidden="1" customHeight="1">
      <c r="A59" s="12" t="s">
        <v>70</v>
      </c>
      <c r="B59" s="37"/>
      <c r="C59" s="37"/>
      <c r="D59" s="16">
        <f t="shared" si="8"/>
        <v>0</v>
      </c>
      <c r="E59" s="43" t="s">
        <v>13</v>
      </c>
      <c r="F59" s="44"/>
      <c r="G59" s="9">
        <f t="shared" si="9"/>
        <v>0</v>
      </c>
      <c r="H59" s="43"/>
    </row>
    <row r="60" spans="1:10" ht="17.25" hidden="1" customHeight="1">
      <c r="A60" s="12" t="s">
        <v>70</v>
      </c>
      <c r="B60" s="37"/>
      <c r="C60" s="36"/>
      <c r="D60" s="16">
        <f t="shared" si="8"/>
        <v>0</v>
      </c>
      <c r="E60" s="43" t="s">
        <v>13</v>
      </c>
      <c r="F60" s="44"/>
      <c r="G60" s="9">
        <f t="shared" si="9"/>
        <v>0</v>
      </c>
      <c r="H60" s="43"/>
    </row>
    <row r="61" spans="1:10" ht="17.25" hidden="1" customHeight="1">
      <c r="A61" s="12" t="s">
        <v>71</v>
      </c>
      <c r="B61" s="9">
        <v>2804.54</v>
      </c>
      <c r="C61" s="38"/>
      <c r="D61" s="16">
        <f t="shared" si="8"/>
        <v>0</v>
      </c>
      <c r="E61" s="43" t="s">
        <v>13</v>
      </c>
      <c r="F61" s="44"/>
      <c r="G61" s="9">
        <f t="shared" si="9"/>
        <v>0</v>
      </c>
      <c r="H61" s="43"/>
    </row>
    <row r="62" spans="1:10" ht="17.25" hidden="1" customHeight="1">
      <c r="A62" s="12" t="s">
        <v>72</v>
      </c>
      <c r="B62" s="9">
        <v>4717.58</v>
      </c>
      <c r="C62" s="38"/>
      <c r="D62" s="16">
        <f t="shared" si="8"/>
        <v>0</v>
      </c>
      <c r="E62" s="43" t="s">
        <v>13</v>
      </c>
      <c r="F62" s="44"/>
      <c r="G62" s="9">
        <f t="shared" si="9"/>
        <v>0</v>
      </c>
      <c r="H62" s="43"/>
    </row>
    <row r="63" spans="1:10" ht="17.25" hidden="1" customHeight="1">
      <c r="A63" s="12" t="s">
        <v>73</v>
      </c>
      <c r="B63" s="9">
        <v>4265.3900000000003</v>
      </c>
      <c r="C63" s="38"/>
      <c r="D63" s="16">
        <f t="shared" si="8"/>
        <v>0</v>
      </c>
      <c r="E63" s="43" t="s">
        <v>13</v>
      </c>
      <c r="F63" s="44"/>
      <c r="G63" s="9">
        <f t="shared" si="9"/>
        <v>0</v>
      </c>
      <c r="H63" s="43"/>
      <c r="J63" s="25"/>
    </row>
    <row r="64" spans="1:10" ht="17.25" hidden="1" customHeight="1">
      <c r="A64" s="53">
        <v>3</v>
      </c>
      <c r="B64" s="37"/>
      <c r="C64" s="38"/>
      <c r="D64" s="16">
        <f t="shared" si="8"/>
        <v>0</v>
      </c>
      <c r="E64" s="43"/>
      <c r="F64" s="44"/>
      <c r="G64" s="9">
        <f t="shared" si="9"/>
        <v>0</v>
      </c>
      <c r="H64" s="43"/>
    </row>
    <row r="65" spans="1:8" ht="29.25" hidden="1" customHeight="1">
      <c r="A65" s="12" t="s">
        <v>74</v>
      </c>
      <c r="B65" s="9">
        <v>4265.3900000000003</v>
      </c>
      <c r="C65" s="37"/>
      <c r="D65" s="16">
        <f t="shared" si="8"/>
        <v>0</v>
      </c>
      <c r="E65" s="43" t="s">
        <v>13</v>
      </c>
      <c r="F65" s="44"/>
      <c r="G65" s="9">
        <f t="shared" si="9"/>
        <v>0</v>
      </c>
      <c r="H65" s="43"/>
    </row>
    <row r="66" spans="1:8" ht="17.25" customHeight="1">
      <c r="A66" s="12" t="s">
        <v>75</v>
      </c>
      <c r="B66" s="9">
        <v>1719.58</v>
      </c>
      <c r="C66" s="37">
        <v>6</v>
      </c>
      <c r="D66" s="16">
        <f t="shared" si="8"/>
        <v>10317.48</v>
      </c>
      <c r="E66" s="43" t="s">
        <v>31</v>
      </c>
      <c r="F66" s="44"/>
      <c r="G66" s="9">
        <f t="shared" si="9"/>
        <v>0</v>
      </c>
      <c r="H66" s="43"/>
    </row>
    <row r="67" spans="1:8" ht="17.25" hidden="1" customHeight="1">
      <c r="A67" s="12" t="s">
        <v>76</v>
      </c>
      <c r="B67" s="60">
        <v>11265.06</v>
      </c>
      <c r="C67" s="38"/>
      <c r="D67" s="16">
        <f t="shared" si="8"/>
        <v>0</v>
      </c>
      <c r="E67" s="43" t="s">
        <v>13</v>
      </c>
      <c r="F67" s="44"/>
      <c r="G67" s="9">
        <f t="shared" si="9"/>
        <v>0</v>
      </c>
      <c r="H67" s="43"/>
    </row>
    <row r="68" spans="1:8" ht="17.25" hidden="1" customHeight="1">
      <c r="A68" s="12" t="s">
        <v>77</v>
      </c>
      <c r="B68" s="60">
        <v>7190.97</v>
      </c>
      <c r="C68" s="38"/>
      <c r="D68" s="16">
        <f t="shared" si="8"/>
        <v>0</v>
      </c>
      <c r="E68" s="43" t="s">
        <v>13</v>
      </c>
      <c r="F68" s="44"/>
      <c r="G68" s="9">
        <f t="shared" si="9"/>
        <v>0</v>
      </c>
      <c r="H68" s="43"/>
    </row>
    <row r="69" spans="1:8" ht="17.25" hidden="1" customHeight="1">
      <c r="A69" s="12" t="s">
        <v>78</v>
      </c>
      <c r="B69" s="9">
        <v>4775.33</v>
      </c>
      <c r="C69" s="38"/>
      <c r="D69" s="16">
        <f t="shared" si="8"/>
        <v>0</v>
      </c>
      <c r="E69" s="43" t="s">
        <v>13</v>
      </c>
      <c r="F69" s="44"/>
      <c r="G69" s="9">
        <f t="shared" si="9"/>
        <v>0</v>
      </c>
      <c r="H69" s="43"/>
    </row>
    <row r="70" spans="1:8" ht="17.25" hidden="1" customHeight="1">
      <c r="A70" s="53">
        <v>4</v>
      </c>
      <c r="B70" s="37"/>
      <c r="C70" s="38"/>
      <c r="D70" s="16">
        <f t="shared" si="8"/>
        <v>0</v>
      </c>
      <c r="E70" s="43"/>
      <c r="F70" s="44"/>
      <c r="G70" s="9">
        <f t="shared" si="9"/>
        <v>0</v>
      </c>
      <c r="H70" s="43"/>
    </row>
    <row r="71" spans="1:8" ht="17.25" customHeight="1">
      <c r="A71" s="12" t="s">
        <v>79</v>
      </c>
      <c r="B71" s="60">
        <v>16977.68</v>
      </c>
      <c r="C71" s="38">
        <v>2</v>
      </c>
      <c r="D71" s="16">
        <f t="shared" si="8"/>
        <v>33955.360000000001</v>
      </c>
      <c r="E71" s="43" t="s">
        <v>29</v>
      </c>
      <c r="F71" s="44"/>
      <c r="G71" s="9">
        <f t="shared" si="9"/>
        <v>0</v>
      </c>
      <c r="H71" s="43"/>
    </row>
    <row r="72" spans="1:8" ht="17.25" hidden="1" customHeight="1">
      <c r="A72" s="12" t="s">
        <v>80</v>
      </c>
      <c r="B72" s="60">
        <v>23681.17</v>
      </c>
      <c r="C72" s="38"/>
      <c r="D72" s="16">
        <f t="shared" si="8"/>
        <v>0</v>
      </c>
      <c r="E72" s="43" t="s">
        <v>13</v>
      </c>
      <c r="F72" s="44"/>
      <c r="G72" s="9">
        <f t="shared" si="9"/>
        <v>0</v>
      </c>
      <c r="H72" s="43"/>
    </row>
    <row r="73" spans="1:8" ht="17.25" hidden="1" customHeight="1">
      <c r="A73" s="12" t="s">
        <v>81</v>
      </c>
      <c r="B73" s="9">
        <v>59686.8</v>
      </c>
      <c r="C73" s="38"/>
      <c r="D73" s="16">
        <f t="shared" si="8"/>
        <v>0</v>
      </c>
      <c r="E73" s="43" t="s">
        <v>13</v>
      </c>
      <c r="F73" s="44"/>
      <c r="G73" s="9">
        <f t="shared" si="9"/>
        <v>0</v>
      </c>
      <c r="H73" s="43"/>
    </row>
    <row r="74" spans="1:8" ht="17.25" customHeight="1">
      <c r="A74" s="12" t="s">
        <v>82</v>
      </c>
      <c r="B74" s="9">
        <v>4784</v>
      </c>
      <c r="C74" s="38">
        <v>1</v>
      </c>
      <c r="D74" s="16">
        <f t="shared" si="8"/>
        <v>4784</v>
      </c>
      <c r="E74" s="43" t="s">
        <v>29</v>
      </c>
      <c r="F74" s="44"/>
      <c r="G74" s="9">
        <f t="shared" si="9"/>
        <v>0</v>
      </c>
      <c r="H74" s="43"/>
    </row>
    <row r="75" spans="1:8" ht="17.25" hidden="1" customHeight="1">
      <c r="A75" s="53" t="s">
        <v>83</v>
      </c>
      <c r="B75" s="60">
        <v>9748.9599999999991</v>
      </c>
      <c r="C75" s="37"/>
      <c r="D75" s="16">
        <f t="shared" si="8"/>
        <v>0</v>
      </c>
      <c r="E75" s="43"/>
      <c r="F75" s="44"/>
      <c r="G75" s="9">
        <f t="shared" si="9"/>
        <v>0</v>
      </c>
      <c r="H75" s="43"/>
    </row>
    <row r="76" spans="1:8" ht="17.25" hidden="1" customHeight="1">
      <c r="A76" s="53">
        <v>5</v>
      </c>
      <c r="B76" s="37"/>
      <c r="C76" s="37"/>
      <c r="D76" s="16">
        <f t="shared" si="8"/>
        <v>0</v>
      </c>
      <c r="E76" s="43"/>
      <c r="F76" s="44"/>
      <c r="G76" s="9">
        <f t="shared" si="9"/>
        <v>0</v>
      </c>
      <c r="H76" s="43"/>
    </row>
    <row r="77" spans="1:8" ht="17.25" customHeight="1">
      <c r="A77" s="12" t="s">
        <v>84</v>
      </c>
      <c r="B77" s="9">
        <v>1700.3</v>
      </c>
      <c r="C77" s="37">
        <v>7</v>
      </c>
      <c r="D77" s="16">
        <f t="shared" si="8"/>
        <v>11902.1</v>
      </c>
      <c r="E77" s="43" t="s">
        <v>85</v>
      </c>
      <c r="F77" s="44"/>
      <c r="G77" s="9">
        <f t="shared" si="9"/>
        <v>0</v>
      </c>
      <c r="H77" s="43"/>
    </row>
    <row r="78" spans="1:8" ht="17.25" hidden="1" customHeight="1">
      <c r="A78" s="12" t="s">
        <v>86</v>
      </c>
      <c r="B78" s="9"/>
      <c r="C78" s="37"/>
      <c r="D78" s="16">
        <f t="shared" si="8"/>
        <v>0</v>
      </c>
      <c r="E78" s="43"/>
      <c r="F78" s="44"/>
      <c r="G78" s="9">
        <f t="shared" si="9"/>
        <v>0</v>
      </c>
      <c r="H78" s="43"/>
    </row>
    <row r="79" spans="1:8" ht="17.25" customHeight="1">
      <c r="A79" s="8" t="s">
        <v>87</v>
      </c>
      <c r="B79" s="9"/>
      <c r="C79" s="37"/>
      <c r="D79" s="16"/>
      <c r="E79" s="43"/>
      <c r="F79" s="44"/>
      <c r="G79" s="9"/>
      <c r="H79" s="43"/>
    </row>
    <row r="80" spans="1:8" ht="17.25" customHeight="1">
      <c r="A80" s="12" t="s">
        <v>88</v>
      </c>
      <c r="B80" s="9">
        <v>867.52999999999986</v>
      </c>
      <c r="C80" s="36">
        <v>5</v>
      </c>
      <c r="D80" s="16">
        <f t="shared" ref="D80:D117" si="10">B80*C80</f>
        <v>4337.6499999999996</v>
      </c>
      <c r="E80" s="43" t="s">
        <v>89</v>
      </c>
      <c r="F80" s="44"/>
      <c r="G80" s="9">
        <f t="shared" ref="G80:G117" si="11">B80*F80</f>
        <v>0</v>
      </c>
      <c r="H80" s="43"/>
    </row>
    <row r="81" spans="1:8" ht="17.25" customHeight="1">
      <c r="A81" s="12" t="s">
        <v>90</v>
      </c>
      <c r="B81" s="9">
        <v>1001.47</v>
      </c>
      <c r="C81" s="36">
        <v>5</v>
      </c>
      <c r="D81" s="16">
        <f t="shared" si="10"/>
        <v>5007.3500000000004</v>
      </c>
      <c r="E81" s="43" t="s">
        <v>89</v>
      </c>
      <c r="F81" s="44"/>
      <c r="G81" s="9">
        <f t="shared" si="11"/>
        <v>0</v>
      </c>
      <c r="H81" s="43"/>
    </row>
    <row r="82" spans="1:8" ht="17.25" customHeight="1">
      <c r="A82" s="12" t="s">
        <v>91</v>
      </c>
      <c r="B82" s="9">
        <v>1588.69</v>
      </c>
      <c r="C82" s="36">
        <v>5</v>
      </c>
      <c r="D82" s="16">
        <f t="shared" si="10"/>
        <v>7943.4500000000007</v>
      </c>
      <c r="E82" s="43" t="s">
        <v>89</v>
      </c>
      <c r="F82" s="44"/>
      <c r="G82" s="9">
        <f t="shared" si="11"/>
        <v>0</v>
      </c>
      <c r="H82" s="43"/>
    </row>
    <row r="83" spans="1:8" ht="17.25" customHeight="1">
      <c r="A83" s="12" t="s">
        <v>92</v>
      </c>
      <c r="B83" s="9">
        <v>2101.5300000000002</v>
      </c>
      <c r="C83" s="36">
        <v>3</v>
      </c>
      <c r="D83" s="16">
        <f t="shared" si="10"/>
        <v>6304.59</v>
      </c>
      <c r="E83" s="43" t="s">
        <v>89</v>
      </c>
      <c r="F83" s="44"/>
      <c r="G83" s="9">
        <f t="shared" si="11"/>
        <v>0</v>
      </c>
      <c r="H83" s="43"/>
    </row>
    <row r="84" spans="1:8" ht="17.25" hidden="1" customHeight="1">
      <c r="A84" s="12" t="s">
        <v>93</v>
      </c>
      <c r="B84" s="9">
        <v>2947.45</v>
      </c>
      <c r="C84" s="36"/>
      <c r="D84" s="16">
        <f t="shared" si="10"/>
        <v>0</v>
      </c>
      <c r="E84" s="43"/>
      <c r="F84" s="44"/>
      <c r="G84" s="9">
        <f t="shared" si="11"/>
        <v>0</v>
      </c>
      <c r="H84" s="43"/>
    </row>
    <row r="85" spans="1:8" ht="17.25" hidden="1" customHeight="1">
      <c r="A85" s="12" t="s">
        <v>94</v>
      </c>
      <c r="B85" s="37"/>
      <c r="C85" s="36"/>
      <c r="D85" s="16">
        <f t="shared" si="10"/>
        <v>0</v>
      </c>
      <c r="E85" s="43"/>
      <c r="F85" s="44"/>
      <c r="G85" s="9">
        <f t="shared" si="11"/>
        <v>0</v>
      </c>
      <c r="H85" s="43"/>
    </row>
    <row r="86" spans="1:8" ht="17.25" hidden="1" customHeight="1">
      <c r="A86" s="12" t="s">
        <v>95</v>
      </c>
      <c r="B86" s="9">
        <v>3760.87</v>
      </c>
      <c r="C86" s="36"/>
      <c r="D86" s="16">
        <f t="shared" si="10"/>
        <v>0</v>
      </c>
      <c r="E86" s="43"/>
      <c r="F86" s="44"/>
      <c r="G86" s="9">
        <f t="shared" si="11"/>
        <v>0</v>
      </c>
      <c r="H86" s="43"/>
    </row>
    <row r="87" spans="1:8" ht="17.25" hidden="1" customHeight="1">
      <c r="A87" s="12" t="s">
        <v>96</v>
      </c>
      <c r="B87" s="9">
        <v>4407.43</v>
      </c>
      <c r="C87" s="36"/>
      <c r="D87" s="16">
        <f t="shared" si="10"/>
        <v>0</v>
      </c>
      <c r="E87" s="43"/>
      <c r="F87" s="44"/>
      <c r="G87" s="9">
        <f t="shared" si="11"/>
        <v>0</v>
      </c>
      <c r="H87" s="43"/>
    </row>
    <row r="88" spans="1:8" ht="17.25" hidden="1" customHeight="1">
      <c r="A88" s="12" t="s">
        <v>97</v>
      </c>
      <c r="B88" s="60">
        <v>4581.0600000000004</v>
      </c>
      <c r="C88" s="36"/>
      <c r="D88" s="16">
        <f t="shared" si="10"/>
        <v>0</v>
      </c>
      <c r="E88" s="43"/>
      <c r="F88" s="44"/>
      <c r="G88" s="9">
        <f t="shared" si="11"/>
        <v>0</v>
      </c>
      <c r="H88" s="43"/>
    </row>
    <row r="89" spans="1:8" ht="17.25" hidden="1" customHeight="1">
      <c r="A89" s="12" t="s">
        <v>98</v>
      </c>
      <c r="B89" s="9">
        <v>8021.42</v>
      </c>
      <c r="C89" s="36"/>
      <c r="D89" s="16">
        <f t="shared" si="10"/>
        <v>0</v>
      </c>
      <c r="E89" s="43"/>
      <c r="F89" s="44"/>
      <c r="G89" s="9">
        <f t="shared" si="11"/>
        <v>0</v>
      </c>
      <c r="H89" s="43"/>
    </row>
    <row r="90" spans="1:8" ht="17.25" hidden="1" customHeight="1">
      <c r="A90" s="12" t="s">
        <v>99</v>
      </c>
      <c r="B90" s="9">
        <v>9464.35</v>
      </c>
      <c r="C90" s="36"/>
      <c r="D90" s="16">
        <f t="shared" si="10"/>
        <v>0</v>
      </c>
      <c r="E90" s="43"/>
      <c r="F90" s="44"/>
      <c r="G90" s="9">
        <f t="shared" si="11"/>
        <v>0</v>
      </c>
      <c r="H90" s="43"/>
    </row>
    <row r="91" spans="1:8" ht="17.25" hidden="1" customHeight="1">
      <c r="A91" s="12" t="s">
        <v>100</v>
      </c>
      <c r="B91" s="9">
        <v>4663.88</v>
      </c>
      <c r="C91" s="36"/>
      <c r="D91" s="16">
        <f t="shared" si="10"/>
        <v>0</v>
      </c>
      <c r="E91" s="43"/>
      <c r="F91" s="44"/>
      <c r="G91" s="9">
        <f t="shared" si="11"/>
        <v>0</v>
      </c>
      <c r="H91" s="43"/>
    </row>
    <row r="92" spans="1:8" ht="17.25" customHeight="1">
      <c r="A92" s="12" t="s">
        <v>101</v>
      </c>
      <c r="B92" s="60">
        <v>6974.33</v>
      </c>
      <c r="C92" s="36">
        <v>1</v>
      </c>
      <c r="D92" s="16">
        <f t="shared" si="10"/>
        <v>6974.33</v>
      </c>
      <c r="E92" s="43" t="s">
        <v>102</v>
      </c>
      <c r="F92" s="44"/>
      <c r="G92" s="9">
        <f t="shared" si="11"/>
        <v>0</v>
      </c>
      <c r="H92" s="43"/>
    </row>
    <row r="93" spans="1:8" ht="17.25" hidden="1" customHeight="1">
      <c r="A93" s="12" t="s">
        <v>103</v>
      </c>
      <c r="B93" s="60">
        <v>9314.01</v>
      </c>
      <c r="C93" s="36"/>
      <c r="D93" s="16">
        <f t="shared" si="10"/>
        <v>0</v>
      </c>
      <c r="E93" s="43"/>
      <c r="F93" s="44"/>
      <c r="G93" s="9">
        <f t="shared" si="11"/>
        <v>0</v>
      </c>
      <c r="H93" s="43"/>
    </row>
    <row r="94" spans="1:8" ht="17.25" customHeight="1">
      <c r="A94" s="12" t="s">
        <v>104</v>
      </c>
      <c r="B94" s="60">
        <v>10369.36</v>
      </c>
      <c r="C94" s="36">
        <v>1</v>
      </c>
      <c r="D94" s="16">
        <f t="shared" si="10"/>
        <v>10369.36</v>
      </c>
      <c r="E94" s="43" t="s">
        <v>102</v>
      </c>
      <c r="F94" s="44"/>
      <c r="G94" s="9">
        <f t="shared" si="11"/>
        <v>0</v>
      </c>
      <c r="H94" s="43"/>
    </row>
    <row r="95" spans="1:8" ht="17.25" hidden="1" customHeight="1">
      <c r="A95" s="12" t="s">
        <v>105</v>
      </c>
      <c r="B95" s="9">
        <v>9958.61</v>
      </c>
      <c r="C95" s="36"/>
      <c r="D95" s="16">
        <f t="shared" si="10"/>
        <v>0</v>
      </c>
      <c r="E95" s="43"/>
      <c r="F95" s="44"/>
      <c r="G95" s="9">
        <f t="shared" si="11"/>
        <v>0</v>
      </c>
      <c r="H95" s="43"/>
    </row>
    <row r="96" spans="1:8" ht="17.25" hidden="1" customHeight="1">
      <c r="A96" s="12" t="s">
        <v>106</v>
      </c>
      <c r="B96" s="9">
        <v>25507.53</v>
      </c>
      <c r="C96" s="37"/>
      <c r="D96" s="16">
        <f t="shared" si="10"/>
        <v>0</v>
      </c>
      <c r="E96" s="43"/>
      <c r="F96" s="44"/>
      <c r="G96" s="9">
        <f t="shared" si="11"/>
        <v>0</v>
      </c>
      <c r="H96" s="43"/>
    </row>
    <row r="97" spans="1:8" ht="17.25" hidden="1" customHeight="1">
      <c r="A97" s="53">
        <v>6</v>
      </c>
      <c r="B97" s="37"/>
      <c r="C97" s="37"/>
      <c r="D97" s="16">
        <f t="shared" si="10"/>
        <v>0</v>
      </c>
      <c r="E97" s="43"/>
      <c r="F97" s="44"/>
      <c r="G97" s="9">
        <f t="shared" si="11"/>
        <v>0</v>
      </c>
      <c r="H97" s="43"/>
    </row>
    <row r="98" spans="1:8" ht="17.25" customHeight="1">
      <c r="A98" s="12" t="s">
        <v>107</v>
      </c>
      <c r="B98" s="9">
        <v>17405.14</v>
      </c>
      <c r="C98" s="37">
        <v>1</v>
      </c>
      <c r="D98" s="16">
        <f t="shared" si="10"/>
        <v>17405.14</v>
      </c>
      <c r="E98" s="43" t="s">
        <v>102</v>
      </c>
      <c r="F98" s="44"/>
      <c r="G98" s="9">
        <f t="shared" si="11"/>
        <v>0</v>
      </c>
      <c r="H98" s="43"/>
    </row>
    <row r="99" spans="1:8" ht="17.25" hidden="1" customHeight="1">
      <c r="A99" s="12" t="s">
        <v>108</v>
      </c>
      <c r="B99" s="9">
        <v>10106.26</v>
      </c>
      <c r="C99" s="37"/>
      <c r="D99" s="16">
        <f t="shared" si="10"/>
        <v>0</v>
      </c>
      <c r="E99" s="43"/>
      <c r="F99" s="44"/>
      <c r="G99" s="9">
        <f t="shared" si="11"/>
        <v>0</v>
      </c>
      <c r="H99" s="43"/>
    </row>
    <row r="100" spans="1:8" ht="17.25" customHeight="1">
      <c r="A100" s="12" t="s">
        <v>109</v>
      </c>
      <c r="B100" s="9">
        <v>1181.74</v>
      </c>
      <c r="C100" s="37">
        <v>12</v>
      </c>
      <c r="D100" s="16">
        <f t="shared" si="10"/>
        <v>14180.880000000001</v>
      </c>
      <c r="E100" s="43" t="s">
        <v>102</v>
      </c>
      <c r="F100" s="44"/>
      <c r="G100" s="9">
        <f t="shared" si="11"/>
        <v>0</v>
      </c>
      <c r="H100" s="43"/>
    </row>
    <row r="101" spans="1:8" ht="17.25" customHeight="1">
      <c r="A101" s="12" t="s">
        <v>110</v>
      </c>
      <c r="B101" s="60">
        <v>1437.18</v>
      </c>
      <c r="C101" s="37">
        <v>28</v>
      </c>
      <c r="D101" s="16">
        <f t="shared" si="10"/>
        <v>40241.040000000001</v>
      </c>
      <c r="E101" s="45" t="s">
        <v>111</v>
      </c>
      <c r="F101" s="44"/>
      <c r="G101" s="9">
        <f t="shared" si="11"/>
        <v>0</v>
      </c>
      <c r="H101" s="45"/>
    </row>
    <row r="102" spans="1:8" ht="17.25" customHeight="1">
      <c r="A102" s="12" t="s">
        <v>112</v>
      </c>
      <c r="B102" s="9">
        <v>2607.7399999999998</v>
      </c>
      <c r="C102" s="37">
        <v>28</v>
      </c>
      <c r="D102" s="16">
        <f t="shared" si="10"/>
        <v>73016.72</v>
      </c>
      <c r="E102" s="45" t="s">
        <v>111</v>
      </c>
      <c r="F102" s="44"/>
      <c r="G102" s="9">
        <f t="shared" si="11"/>
        <v>0</v>
      </c>
      <c r="H102" s="45"/>
    </row>
    <row r="103" spans="1:8" ht="17.25" hidden="1" customHeight="1">
      <c r="A103" s="12" t="s">
        <v>113</v>
      </c>
      <c r="B103" s="9"/>
      <c r="C103" s="37"/>
      <c r="D103" s="16">
        <f t="shared" si="10"/>
        <v>0</v>
      </c>
      <c r="E103" s="43"/>
      <c r="F103" s="44"/>
      <c r="G103" s="9">
        <f t="shared" si="11"/>
        <v>0</v>
      </c>
      <c r="H103" s="45"/>
    </row>
    <row r="104" spans="1:8" ht="17.25" customHeight="1">
      <c r="A104" s="12" t="s">
        <v>114</v>
      </c>
      <c r="B104" s="60">
        <v>7639.1099999999988</v>
      </c>
      <c r="C104" s="37">
        <v>1</v>
      </c>
      <c r="D104" s="16">
        <f t="shared" si="10"/>
        <v>7639.1099999999988</v>
      </c>
      <c r="E104" s="43" t="s">
        <v>115</v>
      </c>
      <c r="F104" s="44"/>
      <c r="G104" s="9">
        <f t="shared" si="11"/>
        <v>0</v>
      </c>
      <c r="H104" s="43"/>
    </row>
    <row r="105" spans="1:8" ht="16.5" customHeight="1">
      <c r="A105" s="12" t="s">
        <v>116</v>
      </c>
      <c r="B105" s="60">
        <v>12579.41</v>
      </c>
      <c r="C105" s="36">
        <v>2</v>
      </c>
      <c r="D105" s="16">
        <f t="shared" si="10"/>
        <v>25158.82</v>
      </c>
      <c r="E105" s="43" t="s">
        <v>117</v>
      </c>
      <c r="F105" s="44"/>
      <c r="G105" s="9">
        <f t="shared" si="11"/>
        <v>0</v>
      </c>
      <c r="H105" s="43"/>
    </row>
    <row r="106" spans="1:8" ht="17.25" customHeight="1">
      <c r="A106" s="12" t="s">
        <v>118</v>
      </c>
      <c r="B106" s="60">
        <v>856.62</v>
      </c>
      <c r="C106" s="37">
        <v>7</v>
      </c>
      <c r="D106" s="16">
        <f t="shared" si="10"/>
        <v>5996.34</v>
      </c>
      <c r="E106" s="43" t="s">
        <v>89</v>
      </c>
      <c r="F106" s="44"/>
      <c r="G106" s="9">
        <f t="shared" si="11"/>
        <v>0</v>
      </c>
      <c r="H106" s="43"/>
    </row>
    <row r="107" spans="1:8" ht="17.25" customHeight="1">
      <c r="A107" s="12" t="s">
        <v>119</v>
      </c>
      <c r="B107" s="9">
        <v>1094.8</v>
      </c>
      <c r="C107" s="37">
        <v>10</v>
      </c>
      <c r="D107" s="16">
        <f t="shared" si="10"/>
        <v>10948</v>
      </c>
      <c r="E107" s="43" t="s">
        <v>89</v>
      </c>
      <c r="F107" s="44"/>
      <c r="G107" s="9">
        <f t="shared" si="11"/>
        <v>0</v>
      </c>
      <c r="H107" s="43"/>
    </row>
    <row r="108" spans="1:8" ht="17.25" hidden="1" customHeight="1">
      <c r="A108" s="12" t="s">
        <v>120</v>
      </c>
      <c r="B108" s="9">
        <v>1494.3699999999997</v>
      </c>
      <c r="C108" s="37"/>
      <c r="D108" s="16">
        <f t="shared" si="10"/>
        <v>0</v>
      </c>
      <c r="E108" s="43"/>
      <c r="F108" s="44"/>
      <c r="G108" s="9">
        <f t="shared" si="11"/>
        <v>0</v>
      </c>
      <c r="H108" s="43"/>
    </row>
    <row r="109" spans="1:8" ht="17.25" customHeight="1">
      <c r="A109" s="12" t="s">
        <v>121</v>
      </c>
      <c r="B109" s="60">
        <v>1565.88</v>
      </c>
      <c r="C109" s="37">
        <v>18</v>
      </c>
      <c r="D109" s="16">
        <f t="shared" si="10"/>
        <v>28185.840000000004</v>
      </c>
      <c r="E109" s="43" t="s">
        <v>89</v>
      </c>
      <c r="F109" s="44"/>
      <c r="G109" s="9">
        <f t="shared" si="11"/>
        <v>0</v>
      </c>
      <c r="H109" s="43"/>
    </row>
    <row r="110" spans="1:8" ht="17.25" customHeight="1">
      <c r="A110" s="12" t="s">
        <v>122</v>
      </c>
      <c r="B110" s="9">
        <v>2275.85</v>
      </c>
      <c r="C110" s="37">
        <v>7</v>
      </c>
      <c r="D110" s="16">
        <f t="shared" si="10"/>
        <v>15930.949999999999</v>
      </c>
      <c r="E110" s="43" t="s">
        <v>89</v>
      </c>
      <c r="F110" s="44"/>
      <c r="G110" s="9">
        <f t="shared" si="11"/>
        <v>0</v>
      </c>
      <c r="H110" s="43"/>
    </row>
    <row r="111" spans="1:8" ht="17.25" hidden="1" customHeight="1">
      <c r="A111" s="12" t="s">
        <v>123</v>
      </c>
      <c r="B111" s="60">
        <v>14165.89</v>
      </c>
      <c r="C111" s="37"/>
      <c r="D111" s="16">
        <f t="shared" si="10"/>
        <v>0</v>
      </c>
      <c r="E111" s="43"/>
      <c r="F111" s="44"/>
      <c r="G111" s="9">
        <f t="shared" si="11"/>
        <v>0</v>
      </c>
      <c r="H111" s="43"/>
    </row>
    <row r="112" spans="1:8" ht="17.25" customHeight="1">
      <c r="A112" s="12" t="s">
        <v>124</v>
      </c>
      <c r="B112" s="60">
        <v>21845.4</v>
      </c>
      <c r="C112" s="37">
        <v>1</v>
      </c>
      <c r="D112" s="16">
        <f t="shared" si="10"/>
        <v>21845.4</v>
      </c>
      <c r="E112" s="43" t="s">
        <v>125</v>
      </c>
      <c r="F112" s="44"/>
      <c r="G112" s="9">
        <f t="shared" si="11"/>
        <v>0</v>
      </c>
      <c r="H112" s="43"/>
    </row>
    <row r="113" spans="1:8" ht="17.25" customHeight="1">
      <c r="A113" s="12" t="s">
        <v>126</v>
      </c>
      <c r="B113" s="9">
        <v>5104.78</v>
      </c>
      <c r="C113" s="37">
        <v>1</v>
      </c>
      <c r="D113" s="16">
        <f t="shared" si="10"/>
        <v>5104.78</v>
      </c>
      <c r="E113" s="43" t="s">
        <v>102</v>
      </c>
      <c r="F113" s="44"/>
      <c r="G113" s="9">
        <f t="shared" si="11"/>
        <v>0</v>
      </c>
      <c r="H113" s="43"/>
    </row>
    <row r="114" spans="1:8" ht="17.25" customHeight="1">
      <c r="A114" s="12" t="s">
        <v>127</v>
      </c>
      <c r="B114" s="9"/>
      <c r="C114" s="37">
        <v>1</v>
      </c>
      <c r="D114" s="16">
        <f t="shared" si="10"/>
        <v>0</v>
      </c>
      <c r="E114" s="43" t="s">
        <v>102</v>
      </c>
      <c r="F114" s="44"/>
      <c r="G114" s="9">
        <f t="shared" si="11"/>
        <v>0</v>
      </c>
      <c r="H114" s="43"/>
    </row>
    <row r="115" spans="1:8" s="28" customFormat="1" ht="17.25" hidden="1" customHeight="1">
      <c r="A115" s="53">
        <v>7</v>
      </c>
      <c r="B115" s="37"/>
      <c r="C115" s="41"/>
      <c r="D115" s="16">
        <f t="shared" si="10"/>
        <v>0</v>
      </c>
      <c r="E115" s="46"/>
      <c r="F115" s="44"/>
      <c r="G115" s="9">
        <f t="shared" si="11"/>
        <v>0</v>
      </c>
      <c r="H115" s="46"/>
    </row>
    <row r="116" spans="1:8" ht="17.25" customHeight="1">
      <c r="A116" s="12" t="s">
        <v>128</v>
      </c>
      <c r="B116" s="9">
        <v>968.7600000000001</v>
      </c>
      <c r="C116" s="37">
        <v>15</v>
      </c>
      <c r="D116" s="16">
        <f t="shared" si="10"/>
        <v>14531.400000000001</v>
      </c>
      <c r="E116" s="43" t="s">
        <v>102</v>
      </c>
      <c r="F116" s="44"/>
      <c r="G116" s="9">
        <f t="shared" si="11"/>
        <v>0</v>
      </c>
      <c r="H116" s="43"/>
    </row>
    <row r="117" spans="1:8" ht="17.25" customHeight="1">
      <c r="A117" s="12" t="s">
        <v>129</v>
      </c>
      <c r="B117" s="9">
        <v>349.31</v>
      </c>
      <c r="C117" s="37">
        <v>238</v>
      </c>
      <c r="D117" s="16">
        <f t="shared" si="10"/>
        <v>83135.78</v>
      </c>
      <c r="E117" s="43" t="s">
        <v>130</v>
      </c>
      <c r="F117" s="44"/>
      <c r="G117" s="9">
        <f t="shared" si="11"/>
        <v>0</v>
      </c>
      <c r="H117" s="43"/>
    </row>
    <row r="118" spans="1:8" ht="17.25" customHeight="1">
      <c r="A118" s="8" t="s">
        <v>131</v>
      </c>
      <c r="B118" s="9"/>
      <c r="C118" s="37"/>
      <c r="D118" s="16"/>
      <c r="E118" s="43"/>
      <c r="F118" s="44"/>
      <c r="G118" s="9"/>
      <c r="H118" s="43"/>
    </row>
    <row r="119" spans="1:8" ht="18" customHeight="1">
      <c r="A119" s="12" t="s">
        <v>132</v>
      </c>
      <c r="B119" s="9">
        <v>22531.25</v>
      </c>
      <c r="C119" s="36">
        <v>1</v>
      </c>
      <c r="D119" s="16">
        <f t="shared" ref="D119:D130" si="12">B119*C119</f>
        <v>22531.25</v>
      </c>
      <c r="E119" s="43" t="s">
        <v>102</v>
      </c>
      <c r="F119" s="44"/>
      <c r="G119" s="9">
        <f t="shared" ref="G119:G130" si="13">B119*F119</f>
        <v>0</v>
      </c>
      <c r="H119" s="43"/>
    </row>
    <row r="120" spans="1:8" ht="17.25" customHeight="1">
      <c r="A120" s="12" t="s">
        <v>133</v>
      </c>
      <c r="B120" s="9">
        <v>127841.245</v>
      </c>
      <c r="C120" s="36">
        <v>1</v>
      </c>
      <c r="D120" s="16">
        <f t="shared" si="12"/>
        <v>127841.245</v>
      </c>
      <c r="E120" s="43" t="s">
        <v>102</v>
      </c>
      <c r="F120" s="44"/>
      <c r="G120" s="9">
        <f t="shared" si="13"/>
        <v>0</v>
      </c>
      <c r="H120" s="43"/>
    </row>
    <row r="121" spans="1:8" ht="17.25" hidden="1" customHeight="1">
      <c r="A121" s="12" t="s">
        <v>134</v>
      </c>
      <c r="B121" s="9">
        <v>109445.63</v>
      </c>
      <c r="C121" s="36"/>
      <c r="D121" s="16">
        <f t="shared" si="12"/>
        <v>0</v>
      </c>
      <c r="E121" s="43"/>
      <c r="F121" s="44"/>
      <c r="G121" s="9">
        <f t="shared" si="13"/>
        <v>0</v>
      </c>
      <c r="H121" s="43"/>
    </row>
    <row r="122" spans="1:8" ht="17.25" hidden="1" customHeight="1">
      <c r="A122" s="12" t="s">
        <v>135</v>
      </c>
      <c r="B122" s="9">
        <v>25403.91</v>
      </c>
      <c r="C122" s="36"/>
      <c r="D122" s="16">
        <f t="shared" si="12"/>
        <v>0</v>
      </c>
      <c r="E122" s="43"/>
      <c r="F122" s="44"/>
      <c r="G122" s="9">
        <f t="shared" si="13"/>
        <v>0</v>
      </c>
      <c r="H122" s="43"/>
    </row>
    <row r="123" spans="1:8" ht="17.25" hidden="1" customHeight="1">
      <c r="A123" s="12" t="s">
        <v>136</v>
      </c>
      <c r="B123" s="9">
        <v>168117.98</v>
      </c>
      <c r="C123" s="36"/>
      <c r="D123" s="16">
        <f t="shared" si="12"/>
        <v>0</v>
      </c>
      <c r="E123" s="43"/>
      <c r="F123" s="44"/>
      <c r="G123" s="9">
        <f t="shared" si="13"/>
        <v>0</v>
      </c>
      <c r="H123" s="43"/>
    </row>
    <row r="124" spans="1:8" ht="17.25" hidden="1" customHeight="1">
      <c r="A124" s="12" t="s">
        <v>137</v>
      </c>
      <c r="B124" s="9">
        <v>261984.57</v>
      </c>
      <c r="C124" s="36"/>
      <c r="D124" s="16">
        <f t="shared" si="12"/>
        <v>0</v>
      </c>
      <c r="E124" s="43" t="s">
        <v>138</v>
      </c>
      <c r="F124" s="44"/>
      <c r="G124" s="9">
        <f t="shared" si="13"/>
        <v>0</v>
      </c>
      <c r="H124" s="43"/>
    </row>
    <row r="125" spans="1:8" ht="17.25" hidden="1" customHeight="1">
      <c r="A125" s="12" t="s">
        <v>139</v>
      </c>
      <c r="B125" s="9"/>
      <c r="C125" s="37"/>
      <c r="D125" s="16">
        <f t="shared" si="12"/>
        <v>0</v>
      </c>
      <c r="E125" s="43"/>
      <c r="F125" s="44"/>
      <c r="G125" s="9">
        <f t="shared" si="13"/>
        <v>0</v>
      </c>
      <c r="H125" s="43"/>
    </row>
    <row r="126" spans="1:8" ht="17.25" hidden="1" customHeight="1">
      <c r="A126" s="12" t="s">
        <v>140</v>
      </c>
      <c r="B126" s="9"/>
      <c r="C126" s="37"/>
      <c r="D126" s="16">
        <f t="shared" si="12"/>
        <v>0</v>
      </c>
      <c r="E126" s="43"/>
      <c r="F126" s="44"/>
      <c r="G126" s="9">
        <f t="shared" si="13"/>
        <v>0</v>
      </c>
      <c r="H126" s="43"/>
    </row>
    <row r="127" spans="1:8" ht="17.25" hidden="1" customHeight="1">
      <c r="A127" s="12" t="s">
        <v>141</v>
      </c>
      <c r="B127" s="9">
        <v>179085.35999999996</v>
      </c>
      <c r="C127" s="37"/>
      <c r="D127" s="16">
        <f t="shared" si="12"/>
        <v>0</v>
      </c>
      <c r="E127" s="43"/>
      <c r="F127" s="44"/>
      <c r="G127" s="9">
        <f t="shared" si="13"/>
        <v>0</v>
      </c>
      <c r="H127" s="43"/>
    </row>
    <row r="128" spans="1:8" ht="17.25" hidden="1" customHeight="1">
      <c r="A128" s="15">
        <v>8</v>
      </c>
      <c r="B128" s="37"/>
      <c r="C128" s="36"/>
      <c r="D128" s="16">
        <f t="shared" si="12"/>
        <v>0</v>
      </c>
      <c r="E128" s="43"/>
      <c r="F128" s="44"/>
      <c r="G128" s="9">
        <f t="shared" si="13"/>
        <v>0</v>
      </c>
      <c r="H128" s="43"/>
    </row>
    <row r="129" spans="1:8" ht="17.25" hidden="1" customHeight="1">
      <c r="A129" s="15">
        <v>9</v>
      </c>
      <c r="B129" s="37"/>
      <c r="C129" s="36"/>
      <c r="D129" s="16">
        <f t="shared" si="12"/>
        <v>0</v>
      </c>
      <c r="E129" s="43"/>
      <c r="F129" s="44"/>
      <c r="G129" s="9">
        <f t="shared" si="13"/>
        <v>0</v>
      </c>
      <c r="H129" s="43"/>
    </row>
    <row r="130" spans="1:8" ht="17.25" hidden="1" customHeight="1">
      <c r="A130" s="53">
        <v>10</v>
      </c>
      <c r="B130" s="37"/>
      <c r="C130" s="37"/>
      <c r="D130" s="16">
        <f t="shared" si="12"/>
        <v>0</v>
      </c>
      <c r="E130" s="43"/>
      <c r="F130" s="44"/>
      <c r="G130" s="9">
        <f t="shared" si="13"/>
        <v>0</v>
      </c>
      <c r="H130" s="43"/>
    </row>
    <row r="131" spans="1:8" ht="17.25" customHeight="1">
      <c r="A131" s="8" t="s">
        <v>142</v>
      </c>
      <c r="B131" s="9"/>
      <c r="C131" s="37"/>
      <c r="D131" s="16"/>
      <c r="E131" s="43"/>
      <c r="F131" s="44"/>
      <c r="G131" s="9"/>
      <c r="H131" s="43"/>
    </row>
    <row r="132" spans="1:8" ht="17.25" hidden="1" customHeight="1">
      <c r="A132" s="12" t="s">
        <v>143</v>
      </c>
      <c r="B132" s="9">
        <v>739.03999999999985</v>
      </c>
      <c r="C132" s="36"/>
      <c r="D132" s="16">
        <f t="shared" ref="D132:D143" si="14">B132*C132</f>
        <v>0</v>
      </c>
      <c r="E132" s="43"/>
      <c r="F132" s="44"/>
      <c r="G132" s="9">
        <f t="shared" ref="G132:G143" si="15">B132*F132</f>
        <v>0</v>
      </c>
      <c r="H132" s="43"/>
    </row>
    <row r="133" spans="1:8" ht="17.25" hidden="1" customHeight="1">
      <c r="A133" s="12" t="s">
        <v>144</v>
      </c>
      <c r="B133" s="9">
        <v>1262.27</v>
      </c>
      <c r="C133" s="37"/>
      <c r="D133" s="16">
        <f t="shared" si="14"/>
        <v>0</v>
      </c>
      <c r="E133" s="43"/>
      <c r="F133" s="44"/>
      <c r="G133" s="9">
        <f t="shared" si="15"/>
        <v>0</v>
      </c>
      <c r="H133" s="43"/>
    </row>
    <row r="134" spans="1:8" ht="17.25" customHeight="1">
      <c r="A134" s="12" t="s">
        <v>145</v>
      </c>
      <c r="B134" s="9">
        <v>664.71</v>
      </c>
      <c r="C134" s="37">
        <v>16</v>
      </c>
      <c r="D134" s="16">
        <f t="shared" si="14"/>
        <v>10635.36</v>
      </c>
      <c r="E134" s="43" t="s">
        <v>29</v>
      </c>
      <c r="F134" s="44"/>
      <c r="G134" s="9">
        <f t="shared" si="15"/>
        <v>0</v>
      </c>
      <c r="H134" s="43"/>
    </row>
    <row r="135" spans="1:8" ht="16.5" customHeight="1">
      <c r="A135" s="12" t="s">
        <v>146</v>
      </c>
      <c r="B135" s="9">
        <v>1647.95</v>
      </c>
      <c r="C135" s="37">
        <v>4</v>
      </c>
      <c r="D135" s="16">
        <f t="shared" si="14"/>
        <v>6591.8</v>
      </c>
      <c r="E135" s="45" t="s">
        <v>29</v>
      </c>
      <c r="F135" s="44"/>
      <c r="G135" s="9">
        <f t="shared" si="15"/>
        <v>0</v>
      </c>
      <c r="H135" s="45"/>
    </row>
    <row r="136" spans="1:8" ht="17.25" hidden="1" customHeight="1">
      <c r="A136" s="53">
        <v>11</v>
      </c>
      <c r="B136" s="37"/>
      <c r="C136" s="37"/>
      <c r="D136" s="16">
        <f t="shared" si="14"/>
        <v>0</v>
      </c>
      <c r="E136" s="45"/>
      <c r="F136" s="44"/>
      <c r="G136" s="9">
        <f t="shared" si="15"/>
        <v>0</v>
      </c>
      <c r="H136" s="45"/>
    </row>
    <row r="137" spans="1:8" ht="17.25" customHeight="1">
      <c r="A137" s="12" t="s">
        <v>147</v>
      </c>
      <c r="B137" s="9">
        <v>253.05</v>
      </c>
      <c r="C137" s="37">
        <v>4</v>
      </c>
      <c r="D137" s="16">
        <f t="shared" si="14"/>
        <v>1012.2</v>
      </c>
      <c r="E137" s="43" t="s">
        <v>29</v>
      </c>
      <c r="F137" s="44"/>
      <c r="G137" s="9">
        <f t="shared" si="15"/>
        <v>0</v>
      </c>
      <c r="H137" s="43"/>
    </row>
    <row r="138" spans="1:8" ht="17.25" hidden="1" customHeight="1">
      <c r="A138" s="12" t="s">
        <v>148</v>
      </c>
      <c r="B138" s="9">
        <v>155.47999999999999</v>
      </c>
      <c r="C138" s="37"/>
      <c r="D138" s="16">
        <f t="shared" si="14"/>
        <v>0</v>
      </c>
      <c r="E138" s="43"/>
      <c r="F138" s="44"/>
      <c r="G138" s="9">
        <f t="shared" si="15"/>
        <v>0</v>
      </c>
      <c r="H138" s="43"/>
    </row>
    <row r="139" spans="1:8" ht="17.25" hidden="1" customHeight="1">
      <c r="A139" s="12" t="s">
        <v>149</v>
      </c>
      <c r="B139" s="9">
        <v>215.05</v>
      </c>
      <c r="C139" s="37"/>
      <c r="D139" s="16">
        <f t="shared" si="14"/>
        <v>0</v>
      </c>
      <c r="E139" s="43"/>
      <c r="F139" s="44"/>
      <c r="G139" s="9">
        <f t="shared" si="15"/>
        <v>0</v>
      </c>
      <c r="H139" s="43"/>
    </row>
    <row r="140" spans="1:8" ht="17.25" hidden="1" customHeight="1">
      <c r="A140" s="12" t="s">
        <v>150</v>
      </c>
      <c r="B140" s="9">
        <v>308.7</v>
      </c>
      <c r="C140" s="37"/>
      <c r="D140" s="16">
        <f t="shared" si="14"/>
        <v>0</v>
      </c>
      <c r="E140" s="43"/>
      <c r="F140" s="44"/>
      <c r="G140" s="9">
        <f t="shared" si="15"/>
        <v>0</v>
      </c>
      <c r="H140" s="43"/>
    </row>
    <row r="141" spans="1:8" ht="17.25" customHeight="1">
      <c r="A141" s="12" t="s">
        <v>151</v>
      </c>
      <c r="B141" s="9">
        <v>255.31</v>
      </c>
      <c r="C141" s="37">
        <v>12</v>
      </c>
      <c r="D141" s="16">
        <f t="shared" si="14"/>
        <v>3063.7200000000003</v>
      </c>
      <c r="E141" s="43" t="s">
        <v>29</v>
      </c>
      <c r="F141" s="44"/>
      <c r="G141" s="9">
        <f t="shared" si="15"/>
        <v>0</v>
      </c>
      <c r="H141" s="43"/>
    </row>
    <row r="142" spans="1:8" ht="33" hidden="1" customHeight="1">
      <c r="A142" s="15" t="s">
        <v>152</v>
      </c>
      <c r="B142" s="9">
        <v>81809.3</v>
      </c>
      <c r="C142" s="37"/>
      <c r="D142" s="16">
        <f t="shared" si="14"/>
        <v>0</v>
      </c>
      <c r="E142" s="43"/>
      <c r="F142" s="44"/>
      <c r="G142" s="9">
        <f t="shared" si="15"/>
        <v>0</v>
      </c>
      <c r="H142" s="43"/>
    </row>
    <row r="143" spans="1:8" ht="17.25" hidden="1" customHeight="1">
      <c r="A143" s="53">
        <v>12</v>
      </c>
      <c r="B143" s="37"/>
      <c r="C143" s="37"/>
      <c r="D143" s="16">
        <f t="shared" si="14"/>
        <v>0</v>
      </c>
      <c r="E143" s="43"/>
      <c r="F143" s="44"/>
      <c r="G143" s="9">
        <f t="shared" si="15"/>
        <v>0</v>
      </c>
      <c r="H143" s="43"/>
    </row>
    <row r="144" spans="1:8" ht="17.25" customHeight="1">
      <c r="A144" s="13" t="s">
        <v>153</v>
      </c>
      <c r="B144" s="9"/>
      <c r="C144" s="37"/>
      <c r="D144" s="16"/>
      <c r="E144" s="43"/>
      <c r="F144" s="44"/>
      <c r="G144" s="9"/>
      <c r="H144" s="43"/>
    </row>
    <row r="145" spans="1:9" ht="17.25" customHeight="1">
      <c r="A145" s="12" t="s">
        <v>154</v>
      </c>
      <c r="B145" s="9">
        <v>15948.86</v>
      </c>
      <c r="C145" s="37">
        <v>3</v>
      </c>
      <c r="D145" s="16">
        <f t="shared" ref="D145:D164" si="16">B145*C145</f>
        <v>47846.58</v>
      </c>
      <c r="E145" s="47" t="s">
        <v>29</v>
      </c>
      <c r="F145" s="44"/>
      <c r="G145" s="9">
        <f t="shared" ref="G145:G164" si="17">B145*F145</f>
        <v>0</v>
      </c>
      <c r="H145" s="43"/>
    </row>
    <row r="146" spans="1:9" ht="28.5" hidden="1" customHeight="1">
      <c r="A146" s="12" t="s">
        <v>155</v>
      </c>
      <c r="B146" s="37"/>
      <c r="C146" s="36">
        <v>1</v>
      </c>
      <c r="D146" s="16">
        <f t="shared" si="16"/>
        <v>0</v>
      </c>
      <c r="E146" s="43" t="s">
        <v>29</v>
      </c>
      <c r="F146" s="44"/>
      <c r="G146" s="9">
        <f t="shared" si="17"/>
        <v>0</v>
      </c>
      <c r="H146" s="43" t="s">
        <v>13</v>
      </c>
      <c r="I146"/>
    </row>
    <row r="147" spans="1:9" ht="17.25" customHeight="1">
      <c r="A147" s="12" t="s">
        <v>156</v>
      </c>
      <c r="B147" s="9">
        <v>38350.410000000003</v>
      </c>
      <c r="C147" s="37">
        <v>1</v>
      </c>
      <c r="D147" s="16">
        <f t="shared" si="16"/>
        <v>38350.410000000003</v>
      </c>
      <c r="E147" s="43"/>
      <c r="F147" s="44"/>
      <c r="G147" s="9">
        <f t="shared" si="17"/>
        <v>0</v>
      </c>
      <c r="H147" s="43"/>
      <c r="I147"/>
    </row>
    <row r="148" spans="1:9" ht="17.25" hidden="1" customHeight="1">
      <c r="A148" s="53">
        <v>13</v>
      </c>
      <c r="B148" s="37"/>
      <c r="C148" s="37"/>
      <c r="D148" s="16">
        <f t="shared" si="16"/>
        <v>0</v>
      </c>
      <c r="E148" s="43"/>
      <c r="F148" s="44"/>
      <c r="G148" s="9">
        <f t="shared" si="17"/>
        <v>0</v>
      </c>
      <c r="H148" s="43"/>
      <c r="I148"/>
    </row>
    <row r="149" spans="1:9" ht="17.25" customHeight="1">
      <c r="A149" s="12" t="s">
        <v>157</v>
      </c>
      <c r="B149" s="60">
        <v>1521</v>
      </c>
      <c r="C149" s="36">
        <v>5</v>
      </c>
      <c r="D149" s="16">
        <f t="shared" si="16"/>
        <v>7605</v>
      </c>
      <c r="E149" s="43" t="s">
        <v>29</v>
      </c>
      <c r="F149" s="44"/>
      <c r="G149" s="9">
        <f t="shared" si="17"/>
        <v>0</v>
      </c>
      <c r="H149" s="43"/>
      <c r="I149"/>
    </row>
    <row r="150" spans="1:9" ht="17.25" customHeight="1">
      <c r="A150" s="12" t="s">
        <v>158</v>
      </c>
      <c r="B150" s="60">
        <v>1057.24</v>
      </c>
      <c r="C150" s="36">
        <v>48</v>
      </c>
      <c r="D150" s="16">
        <f t="shared" si="16"/>
        <v>50747.520000000004</v>
      </c>
      <c r="E150" s="43" t="s">
        <v>159</v>
      </c>
      <c r="F150" s="44"/>
      <c r="G150" s="9">
        <f t="shared" si="17"/>
        <v>0</v>
      </c>
      <c r="H150" s="43"/>
      <c r="I150"/>
    </row>
    <row r="151" spans="1:9" ht="17.25" hidden="1" customHeight="1">
      <c r="A151" s="15">
        <v>14</v>
      </c>
      <c r="B151" s="37"/>
      <c r="C151" s="36"/>
      <c r="D151" s="16">
        <f t="shared" si="16"/>
        <v>0</v>
      </c>
      <c r="E151" s="43" t="s">
        <v>13</v>
      </c>
      <c r="F151" s="44"/>
      <c r="G151" s="9">
        <f t="shared" si="17"/>
        <v>0</v>
      </c>
      <c r="H151" s="43" t="s">
        <v>13</v>
      </c>
      <c r="I151"/>
    </row>
    <row r="152" spans="1:9" ht="17.25" customHeight="1">
      <c r="A152" s="12" t="s">
        <v>160</v>
      </c>
      <c r="B152" s="60">
        <v>995.63</v>
      </c>
      <c r="C152" s="36">
        <v>5</v>
      </c>
      <c r="D152" s="16">
        <f t="shared" si="16"/>
        <v>4978.1499999999996</v>
      </c>
      <c r="E152" s="43" t="s">
        <v>29</v>
      </c>
      <c r="F152" s="44"/>
      <c r="G152" s="9">
        <f t="shared" si="17"/>
        <v>0</v>
      </c>
      <c r="H152" s="43"/>
      <c r="I152"/>
    </row>
    <row r="153" spans="1:9" ht="17.25" customHeight="1">
      <c r="A153" s="12" t="s">
        <v>161</v>
      </c>
      <c r="B153" s="9">
        <v>1016.8900000000002</v>
      </c>
      <c r="C153" s="36">
        <v>2</v>
      </c>
      <c r="D153" s="16">
        <f t="shared" si="16"/>
        <v>2033.7800000000004</v>
      </c>
      <c r="E153" s="43" t="s">
        <v>29</v>
      </c>
      <c r="F153" s="44"/>
      <c r="G153" s="9">
        <f t="shared" si="17"/>
        <v>0</v>
      </c>
      <c r="H153" s="43"/>
      <c r="I153"/>
    </row>
    <row r="154" spans="1:9" s="4" customFormat="1" ht="17.25" hidden="1" customHeight="1">
      <c r="A154" s="12" t="s">
        <v>162</v>
      </c>
      <c r="B154" s="60">
        <v>7008.04</v>
      </c>
      <c r="C154" s="36"/>
      <c r="D154" s="16">
        <f t="shared" si="16"/>
        <v>0</v>
      </c>
      <c r="E154" s="43" t="s">
        <v>13</v>
      </c>
      <c r="F154" s="44"/>
      <c r="G154" s="9">
        <f t="shared" si="17"/>
        <v>0</v>
      </c>
      <c r="H154" s="43" t="s">
        <v>13</v>
      </c>
      <c r="I154"/>
    </row>
    <row r="155" spans="1:9" s="4" customFormat="1" ht="17.25" hidden="1" customHeight="1">
      <c r="A155" s="12" t="s">
        <v>163</v>
      </c>
      <c r="B155" s="9">
        <v>20851.8</v>
      </c>
      <c r="C155" s="36"/>
      <c r="D155" s="16">
        <f t="shared" si="16"/>
        <v>0</v>
      </c>
      <c r="E155" s="43"/>
      <c r="F155" s="44"/>
      <c r="G155" s="9">
        <f t="shared" si="17"/>
        <v>0</v>
      </c>
      <c r="H155" s="43"/>
      <c r="I155"/>
    </row>
    <row r="156" spans="1:9" s="4" customFormat="1" ht="17.25" hidden="1" customHeight="1">
      <c r="A156" s="17" t="s">
        <v>164</v>
      </c>
      <c r="B156" s="9">
        <v>17437.47</v>
      </c>
      <c r="C156" s="37"/>
      <c r="D156" s="16">
        <f t="shared" si="16"/>
        <v>0</v>
      </c>
      <c r="E156" s="43"/>
      <c r="F156" s="44"/>
      <c r="G156" s="9">
        <f t="shared" si="17"/>
        <v>0</v>
      </c>
      <c r="H156" s="43"/>
      <c r="I156"/>
    </row>
    <row r="157" spans="1:9" s="4" customFormat="1" ht="17.25" hidden="1" customHeight="1">
      <c r="A157" s="17" t="s">
        <v>165</v>
      </c>
      <c r="B157" s="9">
        <v>2059.7800000000002</v>
      </c>
      <c r="C157" s="37"/>
      <c r="D157" s="16">
        <f t="shared" si="16"/>
        <v>0</v>
      </c>
      <c r="E157" s="43"/>
      <c r="F157" s="44"/>
      <c r="G157" s="9">
        <f t="shared" si="17"/>
        <v>0</v>
      </c>
      <c r="H157" s="43"/>
      <c r="I157"/>
    </row>
    <row r="158" spans="1:9" s="4" customFormat="1" ht="17.25" customHeight="1">
      <c r="A158" s="17" t="s">
        <v>166</v>
      </c>
      <c r="B158" s="9">
        <v>2059.7800000000002</v>
      </c>
      <c r="C158" s="37">
        <v>5</v>
      </c>
      <c r="D158" s="16">
        <f t="shared" si="16"/>
        <v>10298.900000000001</v>
      </c>
      <c r="E158" s="43" t="s">
        <v>29</v>
      </c>
      <c r="F158" s="44"/>
      <c r="G158" s="9">
        <f t="shared" si="17"/>
        <v>0</v>
      </c>
      <c r="H158" s="43"/>
      <c r="I158"/>
    </row>
    <row r="159" spans="1:9" s="4" customFormat="1" ht="17.25" hidden="1" customHeight="1">
      <c r="A159" s="17" t="s">
        <v>167</v>
      </c>
      <c r="B159" s="9">
        <v>3104.9999999999995</v>
      </c>
      <c r="C159" s="37"/>
      <c r="D159" s="16">
        <f t="shared" si="16"/>
        <v>0</v>
      </c>
      <c r="E159" s="43"/>
      <c r="F159" s="44"/>
      <c r="G159" s="9">
        <f t="shared" si="17"/>
        <v>0</v>
      </c>
      <c r="H159" s="43"/>
      <c r="I159"/>
    </row>
    <row r="160" spans="1:9" s="4" customFormat="1" ht="17.25" customHeight="1">
      <c r="A160" s="12" t="s">
        <v>168</v>
      </c>
      <c r="B160" s="60">
        <v>2280.48</v>
      </c>
      <c r="C160" s="37">
        <v>3</v>
      </c>
      <c r="D160" s="16">
        <f t="shared" si="16"/>
        <v>6841.4400000000005</v>
      </c>
      <c r="E160" s="43" t="s">
        <v>169</v>
      </c>
      <c r="F160" s="44"/>
      <c r="G160" s="9">
        <f t="shared" si="17"/>
        <v>0</v>
      </c>
      <c r="H160" s="43"/>
      <c r="I160"/>
    </row>
    <row r="161" spans="1:8" s="4" customFormat="1" ht="17.25" customHeight="1">
      <c r="A161" s="12" t="s">
        <v>170</v>
      </c>
      <c r="B161" s="60">
        <v>2629.05</v>
      </c>
      <c r="C161" s="36">
        <v>9</v>
      </c>
      <c r="D161" s="16">
        <f t="shared" si="16"/>
        <v>23661.45</v>
      </c>
      <c r="E161" s="43" t="s">
        <v>171</v>
      </c>
      <c r="F161" s="44">
        <v>3</v>
      </c>
      <c r="G161" s="9">
        <f t="shared" si="17"/>
        <v>7887.1500000000005</v>
      </c>
      <c r="H161" s="43" t="s">
        <v>17</v>
      </c>
    </row>
    <row r="162" spans="1:8" s="4" customFormat="1" ht="17.25" hidden="1" customHeight="1">
      <c r="A162" s="12" t="s">
        <v>172</v>
      </c>
      <c r="B162" s="60">
        <v>2952.89</v>
      </c>
      <c r="C162" s="37"/>
      <c r="D162" s="16">
        <f t="shared" si="16"/>
        <v>0</v>
      </c>
      <c r="E162" s="43" t="s">
        <v>13</v>
      </c>
      <c r="F162" s="44"/>
      <c r="G162" s="9">
        <f t="shared" si="17"/>
        <v>0</v>
      </c>
      <c r="H162" s="43" t="s">
        <v>13</v>
      </c>
    </row>
    <row r="163" spans="1:8" s="4" customFormat="1" ht="17.25" hidden="1" customHeight="1">
      <c r="A163" s="12" t="s">
        <v>173</v>
      </c>
      <c r="B163" s="9">
        <v>3706.82</v>
      </c>
      <c r="C163" s="37"/>
      <c r="D163" s="16">
        <f t="shared" si="16"/>
        <v>0</v>
      </c>
      <c r="E163" s="43"/>
      <c r="F163" s="44"/>
      <c r="G163" s="9">
        <f t="shared" si="17"/>
        <v>0</v>
      </c>
      <c r="H163" s="43"/>
    </row>
    <row r="164" spans="1:8" ht="17.25" hidden="1" customHeight="1">
      <c r="A164" s="53">
        <v>15</v>
      </c>
      <c r="B164" s="37"/>
      <c r="C164" s="37"/>
      <c r="D164" s="16">
        <f t="shared" si="16"/>
        <v>0</v>
      </c>
      <c r="E164" s="43"/>
      <c r="F164" s="44"/>
      <c r="G164" s="9">
        <f t="shared" si="17"/>
        <v>0</v>
      </c>
      <c r="H164" s="43"/>
    </row>
    <row r="165" spans="1:8" ht="17.25" customHeight="1">
      <c r="A165" s="18" t="s">
        <v>174</v>
      </c>
      <c r="B165" s="9"/>
      <c r="C165" s="37"/>
      <c r="D165" s="16"/>
      <c r="E165" s="48"/>
      <c r="F165" s="44"/>
      <c r="G165" s="9"/>
      <c r="H165" s="48"/>
    </row>
    <row r="166" spans="1:8" ht="17.25" customHeight="1">
      <c r="A166" s="12" t="s">
        <v>175</v>
      </c>
      <c r="B166" s="60">
        <v>1749.3</v>
      </c>
      <c r="C166" s="37">
        <v>21</v>
      </c>
      <c r="D166" s="16">
        <f t="shared" ref="D166:D186" si="18">B166*C166</f>
        <v>36735.299999999996</v>
      </c>
      <c r="E166" s="43" t="s">
        <v>176</v>
      </c>
      <c r="F166" s="44"/>
      <c r="G166" s="9">
        <f t="shared" ref="G166:G186" si="19">B166*F166</f>
        <v>0</v>
      </c>
      <c r="H166" s="43"/>
    </row>
    <row r="167" spans="1:8" ht="17.25" customHeight="1">
      <c r="A167" s="12" t="s">
        <v>177</v>
      </c>
      <c r="B167" s="9">
        <v>538.19999999999993</v>
      </c>
      <c r="C167" s="37">
        <v>12</v>
      </c>
      <c r="D167" s="16">
        <f t="shared" si="18"/>
        <v>6458.4</v>
      </c>
      <c r="E167" s="43" t="s">
        <v>178</v>
      </c>
      <c r="F167" s="44"/>
      <c r="G167" s="9">
        <f t="shared" si="19"/>
        <v>0</v>
      </c>
      <c r="H167" s="43"/>
    </row>
    <row r="168" spans="1:8" ht="17.25" hidden="1" customHeight="1">
      <c r="A168" s="12" t="s">
        <v>179</v>
      </c>
      <c r="B168" s="60">
        <v>919.33</v>
      </c>
      <c r="C168" s="37"/>
      <c r="D168" s="16">
        <f t="shared" si="18"/>
        <v>0</v>
      </c>
      <c r="E168" s="43"/>
      <c r="F168" s="44"/>
      <c r="G168" s="9">
        <f t="shared" si="19"/>
        <v>0</v>
      </c>
      <c r="H168" s="43"/>
    </row>
    <row r="169" spans="1:8" ht="17.25" hidden="1" customHeight="1">
      <c r="A169" s="12" t="s">
        <v>180</v>
      </c>
      <c r="B169" s="9"/>
      <c r="C169" s="37"/>
      <c r="D169" s="16">
        <f t="shared" si="18"/>
        <v>0</v>
      </c>
      <c r="E169" s="43"/>
      <c r="F169" s="44"/>
      <c r="G169" s="9">
        <f t="shared" si="19"/>
        <v>0</v>
      </c>
      <c r="H169" s="43"/>
    </row>
    <row r="170" spans="1:8" ht="17.25" hidden="1" customHeight="1">
      <c r="A170" s="14" t="s">
        <v>181</v>
      </c>
      <c r="B170" s="9">
        <v>6531.93</v>
      </c>
      <c r="C170" s="37"/>
      <c r="D170" s="16">
        <f t="shared" si="18"/>
        <v>0</v>
      </c>
      <c r="E170" s="43"/>
      <c r="F170" s="44"/>
      <c r="G170" s="9">
        <f t="shared" si="19"/>
        <v>0</v>
      </c>
      <c r="H170" s="43"/>
    </row>
    <row r="171" spans="1:8" ht="17.25" hidden="1" customHeight="1">
      <c r="A171" s="14" t="s">
        <v>182</v>
      </c>
      <c r="B171" s="9">
        <v>1747.77</v>
      </c>
      <c r="C171" s="37"/>
      <c r="D171" s="16">
        <f t="shared" si="18"/>
        <v>0</v>
      </c>
      <c r="E171" s="43"/>
      <c r="F171" s="44"/>
      <c r="G171" s="9">
        <f t="shared" si="19"/>
        <v>0</v>
      </c>
      <c r="H171" s="43"/>
    </row>
    <row r="172" spans="1:8" ht="17.25" hidden="1" customHeight="1">
      <c r="A172" s="14" t="s">
        <v>183</v>
      </c>
      <c r="B172" s="9">
        <v>10657.57</v>
      </c>
      <c r="C172" s="37"/>
      <c r="D172" s="16">
        <f t="shared" si="18"/>
        <v>0</v>
      </c>
      <c r="E172" s="43"/>
      <c r="F172" s="44"/>
      <c r="G172" s="9">
        <f t="shared" si="19"/>
        <v>0</v>
      </c>
      <c r="H172" s="43"/>
    </row>
    <row r="173" spans="1:8" s="4" customFormat="1" ht="17.25" hidden="1" customHeight="1">
      <c r="A173" s="12" t="s">
        <v>184</v>
      </c>
      <c r="B173" s="60">
        <v>2098.37</v>
      </c>
      <c r="C173" s="37"/>
      <c r="D173" s="16">
        <f t="shared" si="18"/>
        <v>0</v>
      </c>
      <c r="E173" s="43"/>
      <c r="F173" s="44"/>
      <c r="G173" s="9">
        <f t="shared" si="19"/>
        <v>0</v>
      </c>
      <c r="H173" s="43"/>
    </row>
    <row r="174" spans="1:8" s="4" customFormat="1" ht="17.25" hidden="1" customHeight="1">
      <c r="A174" s="12" t="s">
        <v>185</v>
      </c>
      <c r="B174" s="60">
        <v>1575.6199999999997</v>
      </c>
      <c r="C174" s="37"/>
      <c r="D174" s="16">
        <f t="shared" si="18"/>
        <v>0</v>
      </c>
      <c r="E174" s="43"/>
      <c r="F174" s="44"/>
      <c r="G174" s="9">
        <f t="shared" si="19"/>
        <v>0</v>
      </c>
      <c r="H174" s="43"/>
    </row>
    <row r="175" spans="1:8" s="4" customFormat="1" ht="17.25" hidden="1" customHeight="1">
      <c r="A175" s="12" t="s">
        <v>186</v>
      </c>
      <c r="B175" s="60">
        <v>1285.02</v>
      </c>
      <c r="C175" s="37"/>
      <c r="D175" s="16">
        <f t="shared" si="18"/>
        <v>0</v>
      </c>
      <c r="E175" s="43"/>
      <c r="F175" s="44"/>
      <c r="G175" s="9">
        <f t="shared" si="19"/>
        <v>0</v>
      </c>
      <c r="H175" s="43"/>
    </row>
    <row r="176" spans="1:8" s="4" customFormat="1" ht="17.25" customHeight="1">
      <c r="A176" s="12" t="s">
        <v>187</v>
      </c>
      <c r="B176" s="60">
        <v>1914.24</v>
      </c>
      <c r="C176" s="37">
        <v>20</v>
      </c>
      <c r="D176" s="16">
        <f t="shared" si="18"/>
        <v>38284.800000000003</v>
      </c>
      <c r="E176" s="43" t="s">
        <v>178</v>
      </c>
      <c r="F176" s="44"/>
      <c r="G176" s="9">
        <f t="shared" si="19"/>
        <v>0</v>
      </c>
      <c r="H176" s="43"/>
    </row>
    <row r="177" spans="1:8" s="4" customFormat="1" ht="17.25" customHeight="1">
      <c r="A177" s="12" t="s">
        <v>188</v>
      </c>
      <c r="B177" s="60">
        <v>1185.81</v>
      </c>
      <c r="C177" s="37">
        <v>24</v>
      </c>
      <c r="D177" s="16">
        <f t="shared" si="18"/>
        <v>28459.439999999999</v>
      </c>
      <c r="E177" s="43" t="s">
        <v>178</v>
      </c>
      <c r="F177" s="44"/>
      <c r="G177" s="9">
        <f t="shared" si="19"/>
        <v>0</v>
      </c>
      <c r="H177" s="43"/>
    </row>
    <row r="178" spans="1:8" s="4" customFormat="1" ht="17.25" hidden="1" customHeight="1">
      <c r="A178" s="12" t="s">
        <v>189</v>
      </c>
      <c r="B178" s="60">
        <v>2195.21</v>
      </c>
      <c r="C178" s="37"/>
      <c r="D178" s="16">
        <f t="shared" si="18"/>
        <v>0</v>
      </c>
      <c r="E178" s="43"/>
      <c r="F178" s="44"/>
      <c r="G178" s="9">
        <f t="shared" si="19"/>
        <v>0</v>
      </c>
      <c r="H178" s="43"/>
    </row>
    <row r="179" spans="1:8" s="4" customFormat="1" ht="17.25" customHeight="1">
      <c r="A179" s="12" t="s">
        <v>190</v>
      </c>
      <c r="B179" s="60">
        <v>1529.13</v>
      </c>
      <c r="C179" s="37">
        <v>24</v>
      </c>
      <c r="D179" s="16">
        <f t="shared" si="18"/>
        <v>36699.120000000003</v>
      </c>
      <c r="E179" s="43" t="s">
        <v>178</v>
      </c>
      <c r="F179" s="44"/>
      <c r="G179" s="9">
        <f t="shared" si="19"/>
        <v>0</v>
      </c>
      <c r="H179" s="43"/>
    </row>
    <row r="180" spans="1:8" s="4" customFormat="1" ht="17.25" hidden="1" customHeight="1">
      <c r="A180" s="12" t="s">
        <v>191</v>
      </c>
      <c r="B180" s="9">
        <v>558.9</v>
      </c>
      <c r="C180" s="37"/>
      <c r="D180" s="16">
        <f t="shared" si="18"/>
        <v>0</v>
      </c>
      <c r="E180" s="43"/>
      <c r="F180" s="44"/>
      <c r="G180" s="9">
        <f t="shared" si="19"/>
        <v>0</v>
      </c>
      <c r="H180" s="43"/>
    </row>
    <row r="181" spans="1:8" s="4" customFormat="1" ht="17.25" hidden="1" customHeight="1">
      <c r="A181" s="12" t="s">
        <v>192</v>
      </c>
      <c r="B181" s="9">
        <v>2497.73</v>
      </c>
      <c r="C181" s="37"/>
      <c r="D181" s="16">
        <f t="shared" si="18"/>
        <v>0</v>
      </c>
      <c r="E181" s="43"/>
      <c r="F181" s="44"/>
      <c r="G181" s="9">
        <f t="shared" si="19"/>
        <v>0</v>
      </c>
      <c r="H181" s="43"/>
    </row>
    <row r="182" spans="1:8" s="4" customFormat="1" ht="17.25" hidden="1" customHeight="1">
      <c r="A182" s="12" t="s">
        <v>193</v>
      </c>
      <c r="B182" s="9">
        <v>4313.47</v>
      </c>
      <c r="C182" s="37"/>
      <c r="D182" s="16">
        <f t="shared" si="18"/>
        <v>0</v>
      </c>
      <c r="E182" s="43"/>
      <c r="F182" s="44"/>
      <c r="G182" s="9">
        <f t="shared" si="19"/>
        <v>0</v>
      </c>
      <c r="H182" s="43"/>
    </row>
    <row r="183" spans="1:8" s="4" customFormat="1" ht="17.25" hidden="1" customHeight="1">
      <c r="A183" s="12" t="s">
        <v>194</v>
      </c>
      <c r="B183" s="9">
        <v>5175</v>
      </c>
      <c r="C183" s="37"/>
      <c r="D183" s="16">
        <f t="shared" si="18"/>
        <v>0</v>
      </c>
      <c r="E183" s="43"/>
      <c r="F183" s="44"/>
      <c r="G183" s="9">
        <f t="shared" si="19"/>
        <v>0</v>
      </c>
      <c r="H183" s="43"/>
    </row>
    <row r="184" spans="1:8" s="4" customFormat="1" ht="17.25" hidden="1" customHeight="1">
      <c r="A184" s="12" t="s">
        <v>195</v>
      </c>
      <c r="B184" s="9">
        <v>3767.06</v>
      </c>
      <c r="C184" s="37"/>
      <c r="D184" s="16">
        <f t="shared" si="18"/>
        <v>0</v>
      </c>
      <c r="E184" s="43"/>
      <c r="F184" s="44"/>
      <c r="G184" s="9">
        <f t="shared" si="19"/>
        <v>0</v>
      </c>
      <c r="H184" s="43"/>
    </row>
    <row r="185" spans="1:8" s="4" customFormat="1" ht="17.25" hidden="1" customHeight="1">
      <c r="A185" s="12" t="s">
        <v>196</v>
      </c>
      <c r="B185" s="9">
        <v>2770.63</v>
      </c>
      <c r="C185" s="37"/>
      <c r="D185" s="16">
        <f t="shared" si="18"/>
        <v>0</v>
      </c>
      <c r="E185" s="43"/>
      <c r="F185" s="44"/>
      <c r="G185" s="9">
        <f t="shared" si="19"/>
        <v>0</v>
      </c>
      <c r="H185" s="43"/>
    </row>
    <row r="186" spans="1:8" s="4" customFormat="1" ht="17.25" hidden="1" customHeight="1">
      <c r="A186" s="53">
        <v>16</v>
      </c>
      <c r="B186" s="37"/>
      <c r="C186" s="37"/>
      <c r="D186" s="16">
        <f t="shared" si="18"/>
        <v>0</v>
      </c>
      <c r="E186" s="43"/>
      <c r="F186" s="44"/>
      <c r="G186" s="9">
        <f t="shared" si="19"/>
        <v>0</v>
      </c>
      <c r="H186" s="43"/>
    </row>
    <row r="187" spans="1:8" s="4" customFormat="1" ht="17.25" customHeight="1">
      <c r="A187" s="8" t="s">
        <v>197</v>
      </c>
      <c r="B187" s="9"/>
      <c r="C187" s="37"/>
      <c r="D187" s="16"/>
      <c r="E187" s="43"/>
      <c r="F187" s="44"/>
      <c r="G187" s="9"/>
      <c r="H187" s="43"/>
    </row>
    <row r="188" spans="1:8" s="4" customFormat="1" ht="17.25" hidden="1" customHeight="1">
      <c r="A188" s="14" t="s">
        <v>198</v>
      </c>
      <c r="B188" s="9">
        <v>35183.33</v>
      </c>
      <c r="C188" s="37"/>
      <c r="D188" s="16">
        <f t="shared" ref="D188:D210" si="20">B188*C188</f>
        <v>0</v>
      </c>
      <c r="E188" s="43"/>
      <c r="F188" s="44"/>
      <c r="G188" s="9">
        <f t="shared" ref="G188:G210" si="21">B188*F188</f>
        <v>0</v>
      </c>
      <c r="H188" s="43"/>
    </row>
    <row r="189" spans="1:8" s="4" customFormat="1" ht="17.25" customHeight="1">
      <c r="A189" s="14" t="s">
        <v>199</v>
      </c>
      <c r="B189" s="9">
        <v>18739.91</v>
      </c>
      <c r="C189" s="36">
        <v>3</v>
      </c>
      <c r="D189" s="16">
        <f t="shared" si="20"/>
        <v>56219.729999999996</v>
      </c>
      <c r="E189" s="43" t="s">
        <v>178</v>
      </c>
      <c r="F189" s="44">
        <v>1</v>
      </c>
      <c r="G189" s="9">
        <f t="shared" si="21"/>
        <v>18739.91</v>
      </c>
      <c r="H189" s="43" t="s">
        <v>200</v>
      </c>
    </row>
    <row r="190" spans="1:8" s="4" customFormat="1" ht="17.25" hidden="1" customHeight="1">
      <c r="A190" s="14" t="s">
        <v>201</v>
      </c>
      <c r="B190" s="9">
        <v>431270.13</v>
      </c>
      <c r="C190" s="36"/>
      <c r="D190" s="16">
        <f t="shared" si="20"/>
        <v>0</v>
      </c>
      <c r="E190" s="43"/>
      <c r="F190" s="44"/>
      <c r="G190" s="9">
        <f t="shared" si="21"/>
        <v>0</v>
      </c>
      <c r="H190" s="43"/>
    </row>
    <row r="191" spans="1:8" s="4" customFormat="1" ht="17.25" customHeight="1">
      <c r="A191" s="14" t="s">
        <v>202</v>
      </c>
      <c r="B191" s="9">
        <v>188321.38</v>
      </c>
      <c r="C191" s="36">
        <v>1</v>
      </c>
      <c r="D191" s="16">
        <f t="shared" si="20"/>
        <v>188321.38</v>
      </c>
      <c r="E191" s="43" t="s">
        <v>203</v>
      </c>
      <c r="F191" s="44"/>
      <c r="G191" s="9">
        <f t="shared" si="21"/>
        <v>0</v>
      </c>
      <c r="H191" s="43"/>
    </row>
    <row r="192" spans="1:8" s="4" customFormat="1" ht="17.25" hidden="1" customHeight="1">
      <c r="A192" s="14" t="s">
        <v>204</v>
      </c>
      <c r="B192" s="9">
        <v>87337.9</v>
      </c>
      <c r="C192" s="36"/>
      <c r="D192" s="16">
        <f t="shared" si="20"/>
        <v>0</v>
      </c>
      <c r="E192" s="43"/>
      <c r="F192" s="44"/>
      <c r="G192" s="9">
        <f t="shared" si="21"/>
        <v>0</v>
      </c>
      <c r="H192" s="43"/>
    </row>
    <row r="193" spans="1:8" s="4" customFormat="1" ht="17.25" hidden="1" customHeight="1">
      <c r="A193" s="14" t="s">
        <v>205</v>
      </c>
      <c r="B193" s="9">
        <v>98695.42</v>
      </c>
      <c r="C193" s="36"/>
      <c r="D193" s="16">
        <f t="shared" si="20"/>
        <v>0</v>
      </c>
      <c r="E193" s="43"/>
      <c r="F193" s="44"/>
      <c r="G193" s="9">
        <f t="shared" si="21"/>
        <v>0</v>
      </c>
      <c r="H193" s="43"/>
    </row>
    <row r="194" spans="1:8" s="4" customFormat="1" ht="17.25" hidden="1" customHeight="1">
      <c r="A194" s="14" t="s">
        <v>206</v>
      </c>
      <c r="B194" s="9">
        <v>40720.800000000003</v>
      </c>
      <c r="C194" s="37"/>
      <c r="D194" s="16">
        <f t="shared" si="20"/>
        <v>0</v>
      </c>
      <c r="E194" s="43"/>
      <c r="F194" s="44"/>
      <c r="G194" s="9">
        <f t="shared" si="21"/>
        <v>0</v>
      </c>
      <c r="H194" s="43"/>
    </row>
    <row r="195" spans="1:8" s="4" customFormat="1" ht="17.25" customHeight="1">
      <c r="A195" s="14" t="s">
        <v>207</v>
      </c>
      <c r="B195" s="9">
        <v>287500</v>
      </c>
      <c r="C195" s="37">
        <v>1</v>
      </c>
      <c r="D195" s="16">
        <f t="shared" si="20"/>
        <v>287500</v>
      </c>
      <c r="E195" s="43" t="s">
        <v>203</v>
      </c>
      <c r="F195" s="44"/>
      <c r="G195" s="9">
        <f t="shared" si="21"/>
        <v>0</v>
      </c>
      <c r="H195" s="43"/>
    </row>
    <row r="196" spans="1:8" s="4" customFormat="1" ht="17.25" customHeight="1">
      <c r="A196" s="14" t="s">
        <v>208</v>
      </c>
      <c r="B196" s="9">
        <v>155068.88</v>
      </c>
      <c r="C196" s="37">
        <v>1</v>
      </c>
      <c r="D196" s="16">
        <f t="shared" si="20"/>
        <v>155068.88</v>
      </c>
      <c r="E196" s="43" t="s">
        <v>203</v>
      </c>
      <c r="F196" s="44"/>
      <c r="G196" s="9">
        <f t="shared" si="21"/>
        <v>0</v>
      </c>
      <c r="H196" s="43"/>
    </row>
    <row r="197" spans="1:8" s="4" customFormat="1" ht="17.25" hidden="1" customHeight="1">
      <c r="A197" s="14" t="s">
        <v>209</v>
      </c>
      <c r="B197" s="9">
        <v>17250</v>
      </c>
      <c r="C197" s="37"/>
      <c r="D197" s="16">
        <f t="shared" si="20"/>
        <v>0</v>
      </c>
      <c r="E197" s="43"/>
      <c r="F197" s="44"/>
      <c r="G197" s="9">
        <f t="shared" si="21"/>
        <v>0</v>
      </c>
      <c r="H197" s="43"/>
    </row>
    <row r="198" spans="1:8" s="4" customFormat="1" ht="17.25" hidden="1" customHeight="1">
      <c r="A198" s="53">
        <v>17</v>
      </c>
      <c r="B198" s="37"/>
      <c r="C198" s="37"/>
      <c r="D198" s="16">
        <f t="shared" si="20"/>
        <v>0</v>
      </c>
      <c r="E198" s="43"/>
      <c r="F198" s="44"/>
      <c r="G198" s="9">
        <f t="shared" si="21"/>
        <v>0</v>
      </c>
      <c r="H198" s="43"/>
    </row>
    <row r="199" spans="1:8" ht="17.25" customHeight="1">
      <c r="A199" s="12" t="s">
        <v>210</v>
      </c>
      <c r="B199" s="60">
        <v>7580.3999999999987</v>
      </c>
      <c r="C199" s="36">
        <v>1</v>
      </c>
      <c r="D199" s="16">
        <f t="shared" si="20"/>
        <v>7580.3999999999987</v>
      </c>
      <c r="E199" s="43" t="s">
        <v>203</v>
      </c>
      <c r="F199" s="44"/>
      <c r="G199" s="9">
        <f t="shared" si="21"/>
        <v>0</v>
      </c>
      <c r="H199" s="43"/>
    </row>
    <row r="200" spans="1:8" ht="17.25" customHeight="1">
      <c r="A200" s="12" t="s">
        <v>211</v>
      </c>
      <c r="B200" s="9">
        <v>1955.32</v>
      </c>
      <c r="C200" s="36">
        <v>3</v>
      </c>
      <c r="D200" s="16">
        <f t="shared" si="20"/>
        <v>5865.96</v>
      </c>
      <c r="E200" s="43" t="s">
        <v>178</v>
      </c>
      <c r="F200" s="44"/>
      <c r="G200" s="9">
        <f t="shared" si="21"/>
        <v>0</v>
      </c>
      <c r="H200" s="43"/>
    </row>
    <row r="201" spans="1:8" ht="17.25" hidden="1" customHeight="1">
      <c r="A201" s="12" t="s">
        <v>212</v>
      </c>
      <c r="B201" s="9">
        <v>3587.9999999999995</v>
      </c>
      <c r="C201" s="36"/>
      <c r="D201" s="16">
        <f t="shared" si="20"/>
        <v>0</v>
      </c>
      <c r="E201" s="43"/>
      <c r="F201" s="44"/>
      <c r="G201" s="9">
        <f t="shared" si="21"/>
        <v>0</v>
      </c>
      <c r="H201" s="43"/>
    </row>
    <row r="202" spans="1:8" ht="17.25" customHeight="1">
      <c r="A202" s="12" t="s">
        <v>213</v>
      </c>
      <c r="B202" s="60">
        <v>2749.03</v>
      </c>
      <c r="C202" s="36">
        <v>10</v>
      </c>
      <c r="D202" s="16">
        <f t="shared" si="20"/>
        <v>27490.300000000003</v>
      </c>
      <c r="E202" s="43" t="s">
        <v>178</v>
      </c>
      <c r="F202" s="44"/>
      <c r="G202" s="9">
        <f t="shared" si="21"/>
        <v>0</v>
      </c>
      <c r="H202" s="43"/>
    </row>
    <row r="203" spans="1:8" ht="17.25" hidden="1" customHeight="1">
      <c r="A203" s="12" t="s">
        <v>214</v>
      </c>
      <c r="B203" s="60">
        <v>7965.08</v>
      </c>
      <c r="C203" s="36"/>
      <c r="D203" s="16">
        <f t="shared" si="20"/>
        <v>0</v>
      </c>
      <c r="E203" s="43"/>
      <c r="F203" s="44"/>
      <c r="G203" s="9">
        <f t="shared" si="21"/>
        <v>0</v>
      </c>
      <c r="H203" s="43"/>
    </row>
    <row r="204" spans="1:8" ht="30.75" hidden="1" customHeight="1">
      <c r="A204" s="12" t="s">
        <v>215</v>
      </c>
      <c r="B204" s="9">
        <v>4950.76</v>
      </c>
      <c r="C204" s="36"/>
      <c r="D204" s="16">
        <f t="shared" si="20"/>
        <v>0</v>
      </c>
      <c r="E204" s="43"/>
      <c r="F204" s="44"/>
      <c r="G204" s="9">
        <f t="shared" si="21"/>
        <v>0</v>
      </c>
      <c r="H204" s="43"/>
    </row>
    <row r="205" spans="1:8" ht="30.75" hidden="1" customHeight="1">
      <c r="A205" s="12" t="s">
        <v>216</v>
      </c>
      <c r="B205" s="9">
        <v>2375.9699999999998</v>
      </c>
      <c r="C205" s="36"/>
      <c r="D205" s="16">
        <f t="shared" si="20"/>
        <v>0</v>
      </c>
      <c r="E205" s="43"/>
      <c r="F205" s="44"/>
      <c r="G205" s="9">
        <f t="shared" si="21"/>
        <v>0</v>
      </c>
      <c r="H205" s="43"/>
    </row>
    <row r="206" spans="1:8" ht="17.25" hidden="1" customHeight="1">
      <c r="A206" s="53">
        <v>18</v>
      </c>
      <c r="B206" s="37"/>
      <c r="C206" s="37"/>
      <c r="D206" s="16">
        <f t="shared" si="20"/>
        <v>0</v>
      </c>
      <c r="E206" s="43"/>
      <c r="F206" s="44"/>
      <c r="G206" s="9">
        <f t="shared" si="21"/>
        <v>0</v>
      </c>
      <c r="H206" s="43"/>
    </row>
    <row r="207" spans="1:8" ht="17.25" hidden="1" customHeight="1">
      <c r="A207" s="53">
        <v>19</v>
      </c>
      <c r="B207" s="37"/>
      <c r="C207" s="37"/>
      <c r="D207" s="16">
        <f t="shared" si="20"/>
        <v>0</v>
      </c>
      <c r="E207" s="43"/>
      <c r="F207" s="44"/>
      <c r="G207" s="9">
        <f t="shared" si="21"/>
        <v>0</v>
      </c>
      <c r="H207" s="43"/>
    </row>
    <row r="208" spans="1:8" ht="17.25" hidden="1" customHeight="1">
      <c r="A208" s="53">
        <v>20</v>
      </c>
      <c r="B208" s="37"/>
      <c r="C208" s="37"/>
      <c r="D208" s="16">
        <f t="shared" si="20"/>
        <v>0</v>
      </c>
      <c r="E208" s="43"/>
      <c r="F208" s="44"/>
      <c r="G208" s="9">
        <f t="shared" si="21"/>
        <v>0</v>
      </c>
      <c r="H208" s="43"/>
    </row>
    <row r="209" spans="1:8" ht="17.25" hidden="1" customHeight="1">
      <c r="A209" s="53">
        <v>21</v>
      </c>
      <c r="B209" s="37"/>
      <c r="C209" s="37"/>
      <c r="D209" s="16">
        <f t="shared" si="20"/>
        <v>0</v>
      </c>
      <c r="E209" s="43"/>
      <c r="F209" s="44"/>
      <c r="G209" s="9">
        <f t="shared" si="21"/>
        <v>0</v>
      </c>
      <c r="H209" s="43"/>
    </row>
    <row r="210" spans="1:8" ht="17.25" hidden="1" customHeight="1">
      <c r="A210" s="53">
        <v>22</v>
      </c>
      <c r="B210" s="37"/>
      <c r="C210" s="37"/>
      <c r="D210" s="16">
        <f t="shared" si="20"/>
        <v>0</v>
      </c>
      <c r="E210" s="43"/>
      <c r="F210" s="44"/>
      <c r="G210" s="9">
        <f t="shared" si="21"/>
        <v>0</v>
      </c>
      <c r="H210" s="43"/>
    </row>
    <row r="211" spans="1:8" s="4" customFormat="1" ht="17.25" customHeight="1">
      <c r="A211" s="32" t="s">
        <v>217</v>
      </c>
      <c r="B211" s="37"/>
      <c r="C211" s="37"/>
      <c r="D211" s="29">
        <f>SUM(D9:D210)</f>
        <v>2392580.6839999994</v>
      </c>
      <c r="E211" s="49"/>
      <c r="F211" s="50"/>
      <c r="G211" s="29">
        <f>SUM(G9:G210)</f>
        <v>140280.24400000001</v>
      </c>
      <c r="H211" s="49"/>
    </row>
    <row r="212" spans="1:8" ht="17.25" customHeight="1">
      <c r="A212" s="33" t="s">
        <v>218</v>
      </c>
      <c r="B212" s="40"/>
      <c r="C212" s="40"/>
      <c r="D212" s="34"/>
      <c r="E212" s="51"/>
      <c r="F212" s="52"/>
      <c r="G212" s="34">
        <f>F6-G211</f>
        <v>6990.1760000000068</v>
      </c>
      <c r="H212" s="51"/>
    </row>
    <row r="213" spans="1:8" s="4" customFormat="1" ht="17.25" customHeight="1">
      <c r="A213" s="32" t="s">
        <v>219</v>
      </c>
      <c r="B213" s="40"/>
      <c r="C213" s="40"/>
      <c r="D213" s="29">
        <f>D211+D212</f>
        <v>2392580.6839999994</v>
      </c>
      <c r="E213" s="51"/>
      <c r="F213" s="52"/>
      <c r="G213" s="29">
        <f>G211+G212</f>
        <v>147270.42000000001</v>
      </c>
      <c r="H213" s="51"/>
    </row>
    <row r="214" spans="1:8" ht="17.25" customHeight="1">
      <c r="A214" s="35" t="s">
        <v>220</v>
      </c>
      <c r="B214" s="40"/>
      <c r="C214" s="42"/>
      <c r="D214" s="59">
        <v>73.09999999999998</v>
      </c>
      <c r="E214" s="38"/>
      <c r="F214" s="38"/>
      <c r="G214" s="29">
        <v>4.5</v>
      </c>
      <c r="H214" s="38"/>
    </row>
    <row r="215" spans="1:8" ht="17.25" customHeight="1">
      <c r="A215" s="19"/>
      <c r="B215" s="57"/>
      <c r="C215" s="20"/>
      <c r="D215" s="19"/>
      <c r="G215" s="21"/>
      <c r="H215" s="4"/>
    </row>
    <row r="216" spans="1:8" ht="17.25" customHeight="1">
      <c r="A216" s="4" t="s">
        <v>221</v>
      </c>
      <c r="B216" s="55"/>
      <c r="C216" s="4"/>
      <c r="D216" s="23"/>
      <c r="E216" s="4"/>
      <c r="F216" s="4"/>
      <c r="G216" s="4"/>
    </row>
    <row r="217" spans="1:8" ht="17.25" customHeight="1">
      <c r="A217" s="1"/>
      <c r="B217" s="58"/>
      <c r="C217" s="1"/>
      <c r="D217" s="19"/>
      <c r="G217" s="1"/>
    </row>
    <row r="218" spans="1:8" ht="17.25" customHeight="1">
      <c r="A218" s="62" t="s">
        <v>222</v>
      </c>
      <c r="B218" s="63"/>
      <c r="C218" s="62"/>
      <c r="D218" s="62"/>
      <c r="E218" s="62"/>
      <c r="F218" s="62"/>
      <c r="G218" s="62"/>
    </row>
    <row r="219" spans="1:8" ht="17.25" customHeight="1"/>
    <row r="220" spans="1:8" ht="17.25" customHeight="1"/>
    <row r="221" spans="1:8" ht="17.25" customHeight="1"/>
    <row r="222" spans="1:8" ht="17.25" customHeight="1"/>
    <row r="223" spans="1:8" ht="17.25" customHeight="1"/>
    <row r="224" spans="1:8" ht="17.25" customHeight="1"/>
    <row r="225" spans="1:8" ht="17.25" customHeight="1"/>
    <row r="226" spans="1:8" ht="17.25" customHeight="1"/>
    <row r="227" spans="1:8" ht="17.25" customHeight="1"/>
    <row r="228" spans="1:8" ht="17.25" customHeight="1"/>
    <row r="229" spans="1:8" ht="17.25" customHeight="1"/>
    <row r="230" spans="1:8" ht="17.25" customHeight="1"/>
    <row r="231" spans="1:8" ht="17.25" customHeight="1"/>
    <row r="232" spans="1:8" ht="17.25" customHeight="1"/>
    <row r="233" spans="1:8" ht="17.25" customHeight="1">
      <c r="A233" s="4"/>
      <c r="B233" s="55"/>
      <c r="C233" s="4"/>
      <c r="D233" s="23"/>
      <c r="E233" s="4"/>
      <c r="F233" s="4"/>
      <c r="H233" s="4"/>
    </row>
    <row r="234" spans="1:8" ht="17.25" customHeight="1">
      <c r="A234" s="24"/>
      <c r="B234" s="55"/>
      <c r="C234" s="4"/>
      <c r="D234" s="23"/>
      <c r="E234" s="4"/>
      <c r="F234" s="4"/>
      <c r="H234" s="4"/>
    </row>
    <row r="235" spans="1:8" ht="17.25" customHeight="1">
      <c r="A235" s="4"/>
      <c r="B235" s="55"/>
      <c r="C235" s="4"/>
      <c r="D235" s="23"/>
      <c r="E235" s="4"/>
      <c r="F235" s="4"/>
      <c r="H235" s="4"/>
    </row>
    <row r="236" spans="1:8" ht="17.25" customHeight="1">
      <c r="A236" s="4"/>
      <c r="B236" s="55"/>
      <c r="C236" s="4"/>
      <c r="D236" s="23"/>
      <c r="E236" s="4"/>
      <c r="F236" s="4"/>
      <c r="H236" s="4"/>
    </row>
    <row r="237" spans="1:8" ht="17.25" customHeight="1">
      <c r="A237" s="4"/>
      <c r="B237" s="55"/>
      <c r="C237" s="4"/>
      <c r="D237" s="23"/>
      <c r="E237" s="4"/>
      <c r="F237" s="4"/>
      <c r="G237" s="21"/>
      <c r="H237" s="4"/>
    </row>
    <row r="238" spans="1:8" ht="17.25" customHeight="1"/>
    <row r="239" spans="1:8" ht="17.25" customHeight="1"/>
    <row r="240" spans="1:8" ht="17.25" customHeight="1"/>
    <row r="241" spans="4:7" ht="17.25" customHeight="1"/>
    <row r="242" spans="4:7" ht="17.25" customHeight="1"/>
    <row r="243" spans="4:7" ht="17.25" customHeight="1">
      <c r="D243" s="21"/>
    </row>
    <row r="244" spans="4:7" ht="17.25" customHeight="1">
      <c r="D244" s="21"/>
    </row>
    <row r="245" spans="4:7" ht="17.25" customHeight="1">
      <c r="D245" s="21"/>
    </row>
    <row r="246" spans="4:7" ht="17.25" customHeight="1">
      <c r="D246" s="21"/>
    </row>
    <row r="247" spans="4:7" ht="17.25" customHeight="1">
      <c r="D247" s="21"/>
    </row>
    <row r="248" spans="4:7" ht="17.25" customHeight="1">
      <c r="D248" s="21"/>
    </row>
    <row r="249" spans="4:7" ht="17.25" customHeight="1">
      <c r="D249" s="21"/>
      <c r="G249" s="21"/>
    </row>
    <row r="250" spans="4:7" ht="17.25" customHeight="1">
      <c r="D250" s="21"/>
      <c r="G250" s="21"/>
    </row>
    <row r="251" spans="4:7" ht="17.25" customHeight="1">
      <c r="D251" s="21"/>
      <c r="G251" s="21"/>
    </row>
    <row r="252" spans="4:7" ht="17.25" customHeight="1">
      <c r="D252" s="21"/>
      <c r="G252" s="21"/>
    </row>
    <row r="253" spans="4:7" ht="17.25" customHeight="1">
      <c r="D253" s="21"/>
      <c r="G253" s="21"/>
    </row>
    <row r="254" spans="4:7" ht="17.25" customHeight="1">
      <c r="D254" s="21"/>
      <c r="G254" s="21"/>
    </row>
    <row r="255" spans="4:7" ht="17.25" customHeight="1">
      <c r="D255" s="21"/>
      <c r="G255" s="21"/>
    </row>
    <row r="256" spans="4:7" ht="17.25" customHeight="1">
      <c r="D256" s="21"/>
      <c r="G256" s="21"/>
    </row>
    <row r="257" spans="4:7" ht="17.25" customHeight="1">
      <c r="D257" s="21"/>
      <c r="G257" s="21"/>
    </row>
    <row r="258" spans="4:7" ht="17.25" customHeight="1">
      <c r="D258" s="21"/>
      <c r="G258" s="21"/>
    </row>
    <row r="259" spans="4:7" ht="17.25" customHeight="1">
      <c r="D259" s="21"/>
      <c r="G259" s="21"/>
    </row>
    <row r="260" spans="4:7" ht="17.25" customHeight="1">
      <c r="D260" s="21"/>
      <c r="G260" s="21"/>
    </row>
    <row r="261" spans="4:7" ht="17.25" customHeight="1">
      <c r="D261" s="21"/>
      <c r="G261" s="21"/>
    </row>
    <row r="262" spans="4:7" ht="17.25" customHeight="1">
      <c r="D262" s="21"/>
      <c r="G262" s="21"/>
    </row>
    <row r="263" spans="4:7" ht="17.25" customHeight="1">
      <c r="D263" s="21"/>
      <c r="G263" s="21"/>
    </row>
    <row r="264" spans="4:7" ht="17.25" customHeight="1">
      <c r="D264" s="21"/>
      <c r="G264" s="21"/>
    </row>
    <row r="265" spans="4:7" ht="17.25" customHeight="1">
      <c r="D265" s="21"/>
      <c r="G265" s="21"/>
    </row>
    <row r="266" spans="4:7" ht="17.25" customHeight="1">
      <c r="D266" s="21"/>
      <c r="G266" s="21"/>
    </row>
    <row r="267" spans="4:7" ht="17.25" customHeight="1">
      <c r="D267" s="21"/>
      <c r="G267" s="21"/>
    </row>
    <row r="268" spans="4:7" ht="17.25" customHeight="1">
      <c r="D268" s="21"/>
      <c r="G268" s="21"/>
    </row>
    <row r="269" spans="4:7" ht="17.25" customHeight="1">
      <c r="D269" s="21"/>
      <c r="G269" s="21"/>
    </row>
    <row r="270" spans="4:7" ht="17.25" customHeight="1">
      <c r="D270" s="21"/>
      <c r="G270" s="21"/>
    </row>
    <row r="271" spans="4:7" ht="17.25" customHeight="1">
      <c r="D271" s="21"/>
      <c r="G271" s="21"/>
    </row>
    <row r="272" spans="4:7" ht="17.25" customHeight="1">
      <c r="D272" s="21"/>
      <c r="G272" s="21"/>
    </row>
    <row r="273" spans="4:7" ht="17.25" customHeight="1">
      <c r="D273" s="21"/>
      <c r="G273" s="21"/>
    </row>
    <row r="274" spans="4:7">
      <c r="D274" s="21"/>
      <c r="G274" s="21"/>
    </row>
    <row r="275" spans="4:7">
      <c r="D275" s="21"/>
      <c r="G275" s="21"/>
    </row>
    <row r="276" spans="4:7">
      <c r="D276" s="21"/>
      <c r="G276" s="21"/>
    </row>
    <row r="277" spans="4:7">
      <c r="D277" s="21"/>
      <c r="G277" s="21"/>
    </row>
    <row r="278" spans="4:7">
      <c r="D278" s="21"/>
      <c r="G278" s="21"/>
    </row>
    <row r="279" spans="4:7">
      <c r="D279" s="21"/>
      <c r="G279" s="21"/>
    </row>
    <row r="280" spans="4:7">
      <c r="D280" s="21"/>
      <c r="G280" s="21"/>
    </row>
    <row r="281" spans="4:7">
      <c r="D281" s="21"/>
      <c r="G281" s="21"/>
    </row>
  </sheetData>
  <autoFilter ref="A8:H214" xr:uid="{00000000-0009-0000-0000-000000000000}"/>
  <mergeCells count="10">
    <mergeCell ref="F6:G6"/>
    <mergeCell ref="A218:G218"/>
    <mergeCell ref="A1:H1"/>
    <mergeCell ref="A3:H3"/>
    <mergeCell ref="C4:D4"/>
    <mergeCell ref="F4:G4"/>
    <mergeCell ref="A4:A5"/>
    <mergeCell ref="B4:B5"/>
    <mergeCell ref="E4:E5"/>
    <mergeCell ref="H4:H5"/>
  </mergeCells>
  <pageMargins left="0" right="0" top="0" bottom="0" header="0.315278" footer="0.315278"/>
  <pageSetup paperSize="9" scale="61" fitToWidth="0" fitToHeight="0"/>
  <legacyDrawing r:id="rId1"/>
  <extLst>
    <ext uri="smNativeData">
      <pm:sheetPrefs xmlns:pm="smNativeData" day="166417033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N22" sqref="N22:P37"/>
    </sheetView>
  </sheetViews>
  <sheetFormatPr defaultRowHeight="12.75"/>
  <sheetData/>
  <pageMargins left="0.7" right="0.7" top="0.75" bottom="0.75" header="0.3" footer="0.3"/>
  <pageSetup paperSize="9" fitToWidth="0" pageOrder="overThenDown"/>
  <extLst>
    <ext uri="smNativeData">
      <pm:sheetPrefs xmlns:pm="smNativeData" day="166417033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user</cp:lastModifiedBy>
  <cp:revision>0</cp:revision>
  <cp:lastPrinted>2022-05-20T01:02:45Z</cp:lastPrinted>
  <dcterms:created xsi:type="dcterms:W3CDTF">2021-04-19T12:29:08Z</dcterms:created>
  <dcterms:modified xsi:type="dcterms:W3CDTF">2022-10-18T06:04:40Z</dcterms:modified>
</cp:coreProperties>
</file>