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3275" windowHeight="12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1" i="1" l="1"/>
  <c r="M64" i="1"/>
  <c r="K64" i="1"/>
  <c r="I53" i="1"/>
  <c r="H53" i="1"/>
  <c r="I52" i="1"/>
  <c r="H52" i="1"/>
  <c r="H51" i="1"/>
  <c r="I51" i="1" s="1"/>
  <c r="H39" i="1"/>
  <c r="I39" i="1" s="1"/>
  <c r="H35" i="1"/>
  <c r="I35" i="1" s="1"/>
  <c r="H29" i="1"/>
  <c r="I29" i="1" s="1"/>
  <c r="H23" i="1"/>
  <c r="I23" i="1" s="1"/>
  <c r="I18" i="1"/>
  <c r="H18" i="1"/>
  <c r="I12" i="1"/>
  <c r="H13" i="1"/>
  <c r="H12" i="1"/>
  <c r="M65" i="1" l="1"/>
  <c r="K65" i="1" l="1"/>
</calcChain>
</file>

<file path=xl/sharedStrings.xml><?xml version="1.0" encoding="utf-8"?>
<sst xmlns="http://schemas.openxmlformats.org/spreadsheetml/2006/main" count="332" uniqueCount="208">
  <si>
    <t>№</t>
  </si>
  <si>
    <t>Наименование мероприятия</t>
  </si>
  <si>
    <t>Ожидаемые результаты</t>
  </si>
  <si>
    <t>Применяемые технологии, оборудование и материалы</t>
  </si>
  <si>
    <t>Возможные исполнители мероприятий</t>
  </si>
  <si>
    <t>Источник финансирования</t>
  </si>
  <si>
    <t>Характер эксплуатации после реализации мероприятия</t>
  </si>
  <si>
    <t>в рублях на 1м2</t>
  </si>
  <si>
    <t>Экономия, полученная в результате реализации в %</t>
  </si>
  <si>
    <t>Объем, шт</t>
  </si>
  <si>
    <t>Всего, руб</t>
  </si>
  <si>
    <t>Оценка затрат на реализацию мероприятия</t>
  </si>
  <si>
    <t>План</t>
  </si>
  <si>
    <t xml:space="preserve">мероприятий для многоквартирного дома как в отношении общего имущества собственников помещений в МКД, </t>
  </si>
  <si>
    <t>так и в отношении помещений в МКД, проведение которых в большей степени способствует энергосбережению</t>
  </si>
  <si>
    <t>и повышению эффективности использования энергетических ресурсов</t>
  </si>
  <si>
    <t xml:space="preserve">по адресу: г. Братск, ж.р. Центральный </t>
  </si>
  <si>
    <t>I. Перечень основных мероприятий</t>
  </si>
  <si>
    <t>Система отопления и горячего водоснабжения</t>
  </si>
  <si>
    <t>1.</t>
  </si>
  <si>
    <t>Установка линейных балансировочных вентилей и балансировка системы отопления</t>
  </si>
  <si>
    <t>1. Рациональное использование тепловой энергии        2. Экономия потребления тепловой энергиив системе отопления</t>
  </si>
  <si>
    <t>Балансировочные вентили, запорные вентили, воздуховыпускные клапаны</t>
  </si>
  <si>
    <t>Управляющая организация, подрядная организация</t>
  </si>
  <si>
    <t>Плата за содержание жилого помещения</t>
  </si>
  <si>
    <t>Периодическая регулировка , ремонт</t>
  </si>
  <si>
    <t>2.</t>
  </si>
  <si>
    <t>Промывка трубопроводов и стояков системы отопления</t>
  </si>
  <si>
    <t>Промывочные машины и реагенты</t>
  </si>
  <si>
    <t>Периодический осмотр , ремонт</t>
  </si>
  <si>
    <t>3.</t>
  </si>
  <si>
    <t>Прибор учета тепловой энергии, внесенный в государственный реестр средств измерений</t>
  </si>
  <si>
    <t>Плата по гражданско-правовому договору</t>
  </si>
  <si>
    <t>Периодический осмотр , поверка,  ремонт</t>
  </si>
  <si>
    <t>4.</t>
  </si>
  <si>
    <t>Учет горячей воды, потребленной в многоквартирном доме</t>
  </si>
  <si>
    <t>Учет тепловой энергии, потребленной в многоквартирном доме</t>
  </si>
  <si>
    <t>Прибор учета горячей воды, внесенный в государственный реестр средств измерений</t>
  </si>
  <si>
    <t>5.</t>
  </si>
  <si>
    <t>Учет горячей воды, потребленной в жилом или нежилом помещении в МКД</t>
  </si>
  <si>
    <t>Подрядная организация</t>
  </si>
  <si>
    <t>Система электроснабжения и освещения</t>
  </si>
  <si>
    <t>6.</t>
  </si>
  <si>
    <t>Замена ламп накаливания и ртутных ламп всех видов в местах общего пользования на энергоэффективные лампы (светильники)</t>
  </si>
  <si>
    <t>1. Экономия электроэнергии               2. Улучшение качества освещения 3. Устранение мерцания освещения</t>
  </si>
  <si>
    <t>Светодиодные лампы и светильники на их основе</t>
  </si>
  <si>
    <t>Периодический осмотр, протирка</t>
  </si>
  <si>
    <t>7.</t>
  </si>
  <si>
    <t>Повышение точности и достоверности учета электрической энергии, потребленной в МКД</t>
  </si>
  <si>
    <t>Прибор учета электрической энергии, позволяющий измерять объемы потребления электрической энергии по зонам суток, внесенный в единый государственный реестр измерений</t>
  </si>
  <si>
    <t>Управляющая организация, подрядная организация, энергосервисная организация</t>
  </si>
  <si>
    <t>Плата за содержание жилого помещения, плата по гражданско-правовому договору</t>
  </si>
  <si>
    <t>8.</t>
  </si>
  <si>
    <t>Повышение точности и достоверности учета электрической энергии, потребленной в жилом или нежилом помещении в  МКД</t>
  </si>
  <si>
    <t>9.</t>
  </si>
  <si>
    <t>Дверные и оконные конструкции</t>
  </si>
  <si>
    <t>1. Снижение утечек тепла через двери подъездов 2.Рациональное использование тепловой энергии</t>
  </si>
  <si>
    <t>Двери с теплоизоляцией, прокладки, полиуретановая пена, автоматические дверные доводчики и др.</t>
  </si>
  <si>
    <t>Периодический осмотр, ремонт</t>
  </si>
  <si>
    <t>10.</t>
  </si>
  <si>
    <t>Установка дверей и заслонок в премах подвальных помещений</t>
  </si>
  <si>
    <t>Двери, дверки и заслонки с теплоизоляцией.</t>
  </si>
  <si>
    <t>1. Снижение утечек тепла через подвальные проемы 2.Рациональное использование тепловой энергии</t>
  </si>
  <si>
    <t>11.</t>
  </si>
  <si>
    <t>Установка дверей и заслонок в премах чердачных помещений</t>
  </si>
  <si>
    <t>Двери, дверки и заслонки с теплоизоляцией, воздушные заслонки</t>
  </si>
  <si>
    <t>12.</t>
  </si>
  <si>
    <t>Заделка и уплотнение оконных блоков в подъездах</t>
  </si>
  <si>
    <t>1. Снижение инфильтрации через оконные блоки 2.Рациональное использование тепловой энергии</t>
  </si>
  <si>
    <t>Прокладки, полиуретановая пена и др.</t>
  </si>
  <si>
    <r>
      <t xml:space="preserve">Установка коллективного (общедомового) прибора учета горячей воды </t>
    </r>
    <r>
      <rPr>
        <b/>
        <sz val="10"/>
        <color theme="1"/>
        <rFont val="Times New Roman"/>
        <family val="1"/>
        <charset val="204"/>
      </rPr>
      <t>установлен</t>
    </r>
  </si>
  <si>
    <r>
      <t xml:space="preserve">Установка коллективного (общедомового) прибора учета тепловой энергии </t>
    </r>
    <r>
      <rPr>
        <b/>
        <sz val="10"/>
        <color theme="1"/>
        <rFont val="Times New Roman"/>
        <family val="1"/>
        <charset val="204"/>
      </rPr>
      <t>установлен</t>
    </r>
  </si>
  <si>
    <r>
      <t xml:space="preserve">Установка индивидуального прибора учета горячей воды. </t>
    </r>
    <r>
      <rPr>
        <b/>
        <sz val="10"/>
        <color theme="1"/>
        <rFont val="Times New Roman"/>
        <family val="1"/>
        <charset val="204"/>
      </rPr>
      <t>Частично установлены</t>
    </r>
  </si>
  <si>
    <r>
      <t xml:space="preserve">Установка коллективного (общедомового) прибора учета электрической энергии     -                                 </t>
    </r>
    <r>
      <rPr>
        <b/>
        <sz val="10"/>
        <color theme="1"/>
        <rFont val="Times New Roman"/>
        <family val="1"/>
        <charset val="204"/>
      </rPr>
      <t xml:space="preserve">  Установлен</t>
    </r>
  </si>
  <si>
    <r>
      <t>Установка индивидуального прибора учета электрической энергии -</t>
    </r>
    <r>
      <rPr>
        <b/>
        <sz val="10"/>
        <color theme="1"/>
        <rFont val="Times New Roman"/>
        <family val="1"/>
        <charset val="204"/>
      </rPr>
      <t xml:space="preserve"> частично установлены</t>
    </r>
  </si>
  <si>
    <t>II. Перечень дополнительных мероприятий</t>
  </si>
  <si>
    <t>13.</t>
  </si>
  <si>
    <t>1. Обеспечение качества воды в системе отопления 2. Автоматическое регулирование параметров воды в системе отопления 3. Продление срока службы оборудования и трубопроводов системы отопления 4. Рациональное использование тепловой энергии. 5. Экономия потребления тепловой энергии в системе отопления 6. Устранение недотопов/перетопов</t>
  </si>
  <si>
    <t>Пластинчатый теплообменник отопления и оборудование для автоматического регулирования расхода, температуры и давления в системе отопления, в том числе насосы, контроллеры, регулирующие клапаны с приводом,датчики температуры воды и температуры наружного воздуха и др.</t>
  </si>
  <si>
    <t>ЭСО</t>
  </si>
  <si>
    <t>Периодическое техническое обслуживание оборудования, настройка автоматики, ремонт</t>
  </si>
  <si>
    <t>14.</t>
  </si>
  <si>
    <t>Модернизация трубопроводов и арматуры системы  отопления</t>
  </si>
  <si>
    <t>1. Увеличение срока эксплуатации трубопроводов  2.Снижение утечек воды                              3. Снижение числа аварий                                4. Рациональное использование тепловой энергии            5. Экономия потребления тепловой энергии в системе отопления</t>
  </si>
  <si>
    <t>Современные предизолированные трубопроводы, арматура</t>
  </si>
  <si>
    <t>15.</t>
  </si>
  <si>
    <t>Теплоизоляция внутридомовых инженерных сетей теплоснабжения и горячего водоснабжения в подвале и (или) на чердаке</t>
  </si>
  <si>
    <t>1. Рациональное использование тепловой энергии        2. Экономия потребления тепловой энергии в системе отопления</t>
  </si>
  <si>
    <t>Современные теплоизоляционные  материалы в виде скорлуп и цилиндров</t>
  </si>
  <si>
    <t>16.</t>
  </si>
  <si>
    <t>1. Рациональное использование тепловой энергии        2. Экономия потребления тепловой энергии и воды в системе ГВС</t>
  </si>
  <si>
    <t>17.</t>
  </si>
  <si>
    <t>Теплоизоляция внутридомовых трубопроводов системы отопления</t>
  </si>
  <si>
    <t>18.</t>
  </si>
  <si>
    <t>Установка терморегулирующих клапанов (терморегуляторов) на отопительных приборах</t>
  </si>
  <si>
    <t>1. Повышение температурного комфорта в помещениях                        2. Экономия потребления тепловой энергии и воды в системе отопления</t>
  </si>
  <si>
    <t>Термостатичес-кие радиаторные вентили</t>
  </si>
  <si>
    <t>Периодическая регулировка, ремонт</t>
  </si>
  <si>
    <t>19.</t>
  </si>
  <si>
    <t>Установка запорных вентилей на радиаторах</t>
  </si>
  <si>
    <t>1. Поддержание температурного режима в помещениях (устранение перетопов)                        2. Экономия тепловой энергии  в системе отопления 3. Упрочение эксплуатации радиаторов</t>
  </si>
  <si>
    <t>Шаровые запорные радиаторные вентили</t>
  </si>
  <si>
    <t>20.</t>
  </si>
  <si>
    <t>Циркуляционный насос, автоматика, трубопроводы</t>
  </si>
  <si>
    <t>21.</t>
  </si>
  <si>
    <t>1.  Автоматическое регулирование параметров воды в системе ГВС                               2. Рациональное использование тепловой энергии.              3. Экономия потребления тепловой энергии  и воды  в системе ГВС 4. Улучшение условий эксплуатации и снижения аварийности               5. Стабилизация температуры горячей воды в точке расхода</t>
  </si>
  <si>
    <t>Пластинчатый теплообменник ГВС и оборудование для автоматического регулирования ,температуры  в системе ГВС, включая контроллер, регулирующие клапаны с приводом,датчики температуры горячей воды  и др.</t>
  </si>
  <si>
    <t>22.</t>
  </si>
  <si>
    <t>1. Увеличение срока эксплуатации трубопроводов  2.Снижение утечек воды                              3. Снижение числа аварий                                4. Рациональное использование тепловой энергии  и воды                                       5. Экономия потребления тепловой энергии и воды в системе ГВС</t>
  </si>
  <si>
    <t>Современные пластиковые трубопроводы, арматура</t>
  </si>
  <si>
    <t>Система холодного водоснабжения</t>
  </si>
  <si>
    <t>23.</t>
  </si>
  <si>
    <t>1. Увеличение срока эксплуатации трубопроводов  2.Снижение утечек воды                              3. Снижение числа аварий                                4. Рациональное использование  воды                                       5. Экономия потребления воды в системе ХВС</t>
  </si>
  <si>
    <t>24.</t>
  </si>
  <si>
    <t>Установка оборудования для автоматического регулирования освещения помещений в местах общего пользования, включения (выключения) освещения, реагирующего на движение (звук)</t>
  </si>
  <si>
    <t>1. Автоматическое регулирование освещенности                     2. Экономия электроэнергии</t>
  </si>
  <si>
    <t>Периодический осмотр , настройка,  ремонт</t>
  </si>
  <si>
    <t>Управляющая организация, подрядная организация, ЭСО</t>
  </si>
  <si>
    <t>Датчики освещенности, датчики движения</t>
  </si>
  <si>
    <t>25.</t>
  </si>
  <si>
    <t>Модернизация электродвигателей или замена на более энергоэффективные, установка частотно-регулируемых приводов</t>
  </si>
  <si>
    <t>1. Более точное регулирование параметров в системе отопления, ГВС и ХВС                     2. Экономия электроэнергии</t>
  </si>
  <si>
    <t>26.</t>
  </si>
  <si>
    <t>Трехскоростные электродвигатели , электродвига-тели с переменной скоростью вращения, частотно- регулируемые приводы</t>
  </si>
  <si>
    <t>Установка частотно-регулируемых приводов в лифтовом хозяйстве</t>
  </si>
  <si>
    <t>Экономия электроэнергии</t>
  </si>
  <si>
    <t>Периодический осмотр , настройка, ремонт</t>
  </si>
  <si>
    <t>Частотно-регулируемые приводы лифтов</t>
  </si>
  <si>
    <t>27.</t>
  </si>
  <si>
    <t>Теплоотражаю-щая пленка</t>
  </si>
  <si>
    <t>1. Снижение потерь лучистой энергии через окна                   2. Рациональное использовангие тепловой энергии</t>
  </si>
  <si>
    <t>Установка теплоотражаю-щих пленок на окна в помещениях общего пользования</t>
  </si>
  <si>
    <t>28.</t>
  </si>
  <si>
    <t>Установка низкоэмиссионных стекол на окна в помещениях общего пользования</t>
  </si>
  <si>
    <t>Низко- эмиссионные стекла</t>
  </si>
  <si>
    <t>29.</t>
  </si>
  <si>
    <t>Повышение теплозащиты оконных и балконных дверных блоков до действующих нормативов в помещениях общего пользования</t>
  </si>
  <si>
    <t>1. Снижение инфильтрации через оконные и балконные блоки                   2. Рациональное использовангие тепловой энергии      3. Увеличеие срока службы оконных и балконных дверных блоков</t>
  </si>
  <si>
    <t>Стеклопакеты с повышенным термическим сопротивлением</t>
  </si>
  <si>
    <t>Ограждающие конструкции</t>
  </si>
  <si>
    <t>30.</t>
  </si>
  <si>
    <t>Повышение теплозащиты пола и стен подвала до действующих нормативов</t>
  </si>
  <si>
    <t>1. Уменьшение охлаждения или промерзания потолка технического подвала                                                 2. Рациональное использовангие тепловой энергии      3. Увеличеие срока службы строительных конструкций</t>
  </si>
  <si>
    <t>Тепло-, водо- и пароизоляцион-ные материалы</t>
  </si>
  <si>
    <t>31.</t>
  </si>
  <si>
    <t xml:space="preserve">Утепление пола чердака до действующих нормативов и выше </t>
  </si>
  <si>
    <t>1. Уменьшение протечек, охлаждения или промерзания пола технического чердака                                                2. Рациональное использовангие тепловой энергии      3. Увеличеие срока службы строительных конструкций</t>
  </si>
  <si>
    <t>32.</t>
  </si>
  <si>
    <t>Утепление крыши до действующих нормативов и выше</t>
  </si>
  <si>
    <t>1. Уменьшение протечек, охлаждения или промерзания  чердачных конструкций                                             2. Рациональное использовангие тепловой энергии      3. Увеличеие срока службы строительных конструкций</t>
  </si>
  <si>
    <t>33.</t>
  </si>
  <si>
    <t>Заделка межпанельных и компенсационных швов</t>
  </si>
  <si>
    <t>Герметик, теплоизоляционные прокладки, мастика и др.</t>
  </si>
  <si>
    <t>1. Уменьшение сквозняков, протечек, промерзания, образования грибков                                             2. Рациональное использовангие тепловой энергии      3. Увеличнеие срока службы стеновых конструкций</t>
  </si>
  <si>
    <t>34.</t>
  </si>
  <si>
    <t>Тепло- и пароизоляционные материалы, отделочные матьериалы, защитный слой и др.</t>
  </si>
  <si>
    <t>Повышение теплозащиты наружных стен до действующих нормативов</t>
  </si>
  <si>
    <t>1. Уменьшение промерзания стен                                            2. Рациональное использовангие тепловой энергии      3. Увеличнеие срока службы стеновых конструкций</t>
  </si>
  <si>
    <t>35.</t>
  </si>
  <si>
    <t xml:space="preserve">Современные стеклопакеты </t>
  </si>
  <si>
    <t>36.</t>
  </si>
  <si>
    <t>Современные пластиковые и алюминиевые конструкции</t>
  </si>
  <si>
    <t>Периодический осмотр , очистка, ремонт</t>
  </si>
  <si>
    <t>Подрядная организация, ЭСО</t>
  </si>
  <si>
    <t>1. Снижение инфильтрации через оконные и балконные блоки                   2. Повышение термического сопротивления оконных конструкций                     3. Увеличеие срока службы оконных и балконных дверных блоков</t>
  </si>
  <si>
    <r>
      <t xml:space="preserve">Повышение теплозащиты оконных и балконных дверных блоков до действующих нормативов в помещениях собственников - </t>
    </r>
    <r>
      <rPr>
        <b/>
        <sz val="10"/>
        <color theme="1"/>
        <rFont val="Times New Roman"/>
        <family val="1"/>
        <charset val="204"/>
      </rPr>
      <t>частично установлены</t>
    </r>
  </si>
  <si>
    <r>
      <t xml:space="preserve">Повышение теплотехнической однородности наружных ограждающих конструкций - остекление балконов и лоджий - </t>
    </r>
    <r>
      <rPr>
        <b/>
        <sz val="10"/>
        <color theme="1"/>
        <rFont val="Times New Roman"/>
        <family val="1"/>
        <charset val="204"/>
      </rPr>
      <t>частично установлены</t>
    </r>
  </si>
  <si>
    <t>37.</t>
  </si>
  <si>
    <t xml:space="preserve">Система вентиляции </t>
  </si>
  <si>
    <t>Периодический осмотр , регулировка, ремонт</t>
  </si>
  <si>
    <t>Воздушные заслонки с регулированием проходного сечения</t>
  </si>
  <si>
    <t>Ремонт или установка воздушных заслонок</t>
  </si>
  <si>
    <t>1. Ликвидация утечек тепла через систему вентиляции                   2. Рациональное использовангие тепловой энергии</t>
  </si>
  <si>
    <t>Использование нетрадиционных источников энергии</t>
  </si>
  <si>
    <t>38.</t>
  </si>
  <si>
    <t>Установка тепловых насосов для системы отопления и кондиционирования</t>
  </si>
  <si>
    <t>Экономия тепловой энергии</t>
  </si>
  <si>
    <t>Тепловые насосы для системы отопления и кондиционирования</t>
  </si>
  <si>
    <t>39.</t>
  </si>
  <si>
    <t xml:space="preserve">Тепловые насосы </t>
  </si>
  <si>
    <t>Установка первой ступени приготовления воды с помощью тепловых насосов</t>
  </si>
  <si>
    <t>1. Экономия энергии за счет использования вторичных источников тепловой энергии              2. Рациональное использование тепловой энергии</t>
  </si>
  <si>
    <t>40.</t>
  </si>
  <si>
    <t>Тепловые насосы , рекуператоры</t>
  </si>
  <si>
    <t>Установка первой ступени приготовления горячей воды за счет утилизации тепла вентиляционных выбросов</t>
  </si>
  <si>
    <t>41.</t>
  </si>
  <si>
    <t xml:space="preserve">Устройство гибридной системы ГВС с аккумулированием тепла и тепловыми насосами, использующими теплоту грунта и тепло вентиляционных выбросов </t>
  </si>
  <si>
    <t>42.</t>
  </si>
  <si>
    <t>Солнечные коллекторы</t>
  </si>
  <si>
    <t>Устройство гибридной системы ГВС с использованием солнечных коллекторов воды</t>
  </si>
  <si>
    <t>Итого, тыс.руб.</t>
  </si>
  <si>
    <r>
      <t xml:space="preserve">Заделка, уплотнение и утепление дверных блоков на входе в подъезды и обеспечение автоматического закрывания дверей - </t>
    </r>
    <r>
      <rPr>
        <b/>
        <sz val="10"/>
        <color theme="1"/>
        <rFont val="Times New Roman"/>
        <family val="1"/>
        <charset val="204"/>
      </rPr>
      <t>частично установлены</t>
    </r>
  </si>
  <si>
    <r>
      <t xml:space="preserve">Установка (модернизация) ИТП с установкой теплообменника отопления и арматуры управления отоплением - </t>
    </r>
    <r>
      <rPr>
        <b/>
        <sz val="10"/>
        <color theme="1"/>
        <rFont val="Times New Roman"/>
        <family val="1"/>
        <charset val="204"/>
      </rPr>
      <t>установлен</t>
    </r>
  </si>
  <si>
    <t>Средства Всемирного банка реконструкции и развития</t>
  </si>
  <si>
    <r>
      <t>Теплоизоляция внутридомовых трубопроводов системы ГВС -</t>
    </r>
    <r>
      <rPr>
        <b/>
        <sz val="10"/>
        <color theme="1"/>
        <rFont val="Times New Roman"/>
        <family val="1"/>
        <charset val="204"/>
      </rPr>
      <t>установлена</t>
    </r>
  </si>
  <si>
    <r>
      <t>Установка (модернизация) ИТП с установкой теплообменника ГВС и установкой арматуры управления ГВС-</t>
    </r>
    <r>
      <rPr>
        <b/>
        <sz val="10"/>
        <color theme="1"/>
        <rFont val="Times New Roman"/>
        <family val="1"/>
        <charset val="204"/>
      </rPr>
      <t xml:space="preserve"> установлен</t>
    </r>
  </si>
  <si>
    <r>
      <t xml:space="preserve">Обеспечение рециркуляции воды в системе ГВС- </t>
    </r>
    <r>
      <rPr>
        <b/>
        <sz val="10"/>
        <color theme="1"/>
        <rFont val="Times New Roman"/>
        <family val="1"/>
        <charset val="204"/>
      </rPr>
      <t>установлен</t>
    </r>
  </si>
  <si>
    <t>РСО</t>
  </si>
  <si>
    <t>Средства РСО</t>
  </si>
  <si>
    <r>
      <t>Модернизация трубопроводов и арматуры системы  ГВС-</t>
    </r>
    <r>
      <rPr>
        <b/>
        <sz val="10"/>
        <color theme="1"/>
        <rFont val="Times New Roman"/>
        <family val="1"/>
        <charset val="204"/>
      </rPr>
      <t xml:space="preserve"> установлены шаровые краны</t>
    </r>
  </si>
  <si>
    <r>
      <t xml:space="preserve">Модернизация трубопроводов и арматуры системы  ХВС- </t>
    </r>
    <r>
      <rPr>
        <b/>
        <sz val="10"/>
        <color theme="1"/>
        <rFont val="Times New Roman"/>
        <family val="1"/>
        <charset val="204"/>
      </rPr>
      <t>установлены шаровые краны</t>
    </r>
  </si>
  <si>
    <t>подрядная организация</t>
  </si>
  <si>
    <t xml:space="preserve">      Выполнено</t>
  </si>
  <si>
    <t>Итого, руб.</t>
  </si>
  <si>
    <t>ул.Кирова д.26а</t>
  </si>
  <si>
    <t>Генеральный директор ООО "УК Потенциал"</t>
  </si>
  <si>
    <t>Т.Н. Борозна</t>
  </si>
  <si>
    <t>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</si>
</sst>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/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 wrapText="1"/>
    </xf>
    <xf numFmtId="1" fontId="6" fillId="0" borderId="2" xfId="1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Alignment="1"/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="93" zoomScaleNormal="93" workbookViewId="0">
      <pane ySplit="8" topLeftCell="A9" activePane="bottomLeft" state="frozen"/>
      <selection pane="bottomLeft" activeCell="I14" sqref="I14"/>
    </sheetView>
  </sheetViews>
  <sheetFormatPr defaultColWidth="8.85546875" defaultRowHeight="12.75" x14ac:dyDescent="0.2"/>
  <cols>
    <col min="1" max="1" width="3.85546875" style="1" customWidth="1"/>
    <col min="2" max="2" width="22.7109375" style="1" customWidth="1"/>
    <col min="3" max="3" width="14.28515625" style="1" customWidth="1"/>
    <col min="4" max="4" width="12.7109375" style="1" customWidth="1"/>
    <col min="5" max="5" width="12.5703125" style="1" customWidth="1"/>
    <col min="6" max="6" width="11.140625" style="1" customWidth="1"/>
    <col min="7" max="7" width="12.7109375" style="1" customWidth="1"/>
    <col min="8" max="8" width="9" style="1" customWidth="1"/>
    <col min="9" max="9" width="10.7109375" style="1" customWidth="1"/>
    <col min="10" max="10" width="7.5703125" style="1" customWidth="1"/>
    <col min="11" max="11" width="9.42578125" style="1" customWidth="1"/>
    <col min="12" max="12" width="7.5703125" style="1" customWidth="1"/>
    <col min="13" max="13" width="9.42578125" style="1" customWidth="1"/>
    <col min="14" max="16384" width="8.85546875" style="1"/>
  </cols>
  <sheetData>
    <row r="1" spans="1:13" x14ac:dyDescent="0.2">
      <c r="E1" s="29" t="s">
        <v>12</v>
      </c>
    </row>
    <row r="2" spans="1:13" ht="15" x14ac:dyDescent="0.25">
      <c r="B2" s="42" t="s">
        <v>13</v>
      </c>
      <c r="C2" s="43"/>
      <c r="D2" s="43"/>
      <c r="E2" s="43"/>
      <c r="F2" s="43"/>
      <c r="G2" s="43"/>
      <c r="H2" s="43"/>
      <c r="I2" s="43"/>
    </row>
    <row r="3" spans="1:13" ht="15" x14ac:dyDescent="0.25">
      <c r="B3" s="42" t="s">
        <v>14</v>
      </c>
      <c r="C3" s="43"/>
      <c r="D3" s="43"/>
      <c r="E3" s="43"/>
      <c r="F3" s="43"/>
      <c r="G3" s="43"/>
      <c r="H3" s="43"/>
      <c r="I3" s="43"/>
    </row>
    <row r="4" spans="1:13" ht="15" x14ac:dyDescent="0.25">
      <c r="B4" s="42" t="s">
        <v>15</v>
      </c>
      <c r="C4" s="43"/>
      <c r="D4" s="43"/>
      <c r="E4" s="43"/>
      <c r="F4" s="43"/>
      <c r="G4" s="43"/>
      <c r="H4" s="43"/>
      <c r="I4" s="43"/>
    </row>
    <row r="5" spans="1:13" ht="15" x14ac:dyDescent="0.25">
      <c r="B5" s="29" t="s">
        <v>207</v>
      </c>
      <c r="F5" s="1" t="s">
        <v>16</v>
      </c>
      <c r="I5" s="25" t="s">
        <v>204</v>
      </c>
      <c r="J5" s="18"/>
      <c r="K5" s="35"/>
      <c r="M5" s="27">
        <v>2700.13</v>
      </c>
    </row>
    <row r="7" spans="1:13" x14ac:dyDescent="0.2">
      <c r="A7" s="47" t="s">
        <v>0</v>
      </c>
      <c r="B7" s="49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40" t="s">
        <v>6</v>
      </c>
      <c r="H7" s="2" t="s">
        <v>11</v>
      </c>
      <c r="I7" s="2"/>
      <c r="J7" s="2"/>
      <c r="K7" s="3"/>
      <c r="L7" s="2" t="s">
        <v>202</v>
      </c>
      <c r="M7" s="3"/>
    </row>
    <row r="8" spans="1:13" ht="60" x14ac:dyDescent="0.2">
      <c r="A8" s="48"/>
      <c r="B8" s="50"/>
      <c r="C8" s="41"/>
      <c r="D8" s="41"/>
      <c r="E8" s="41"/>
      <c r="F8" s="41"/>
      <c r="G8" s="41"/>
      <c r="H8" s="7" t="s">
        <v>7</v>
      </c>
      <c r="I8" s="34" t="s">
        <v>8</v>
      </c>
      <c r="J8" s="7" t="s">
        <v>9</v>
      </c>
      <c r="K8" s="7" t="s">
        <v>10</v>
      </c>
      <c r="L8" s="17" t="s">
        <v>9</v>
      </c>
      <c r="M8" s="17" t="s">
        <v>10</v>
      </c>
    </row>
    <row r="9" spans="1:13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10</v>
      </c>
      <c r="M9" s="6">
        <v>11</v>
      </c>
    </row>
    <row r="10" spans="1:13" ht="15" x14ac:dyDescent="0.25">
      <c r="A10" s="44" t="s">
        <v>17</v>
      </c>
      <c r="B10" s="45"/>
      <c r="C10" s="45"/>
      <c r="D10" s="45"/>
      <c r="E10" s="45"/>
      <c r="F10" s="45"/>
      <c r="G10" s="46"/>
      <c r="H10" s="4"/>
      <c r="I10" s="4"/>
      <c r="J10" s="4"/>
      <c r="K10" s="4"/>
      <c r="L10" s="4"/>
      <c r="M10" s="4"/>
    </row>
    <row r="11" spans="1:13" ht="15" x14ac:dyDescent="0.25">
      <c r="A11" s="36" t="s">
        <v>18</v>
      </c>
      <c r="B11" s="37"/>
      <c r="C11" s="37"/>
      <c r="D11" s="37"/>
      <c r="E11" s="37"/>
      <c r="F11" s="37"/>
      <c r="G11" s="37"/>
      <c r="H11" s="4"/>
      <c r="I11" s="4"/>
      <c r="J11" s="4"/>
      <c r="K11" s="4"/>
      <c r="L11" s="4"/>
      <c r="M11" s="4"/>
    </row>
    <row r="12" spans="1:13" ht="78.75" x14ac:dyDescent="0.2">
      <c r="A12" s="4" t="s">
        <v>19</v>
      </c>
      <c r="B12" s="13" t="s">
        <v>20</v>
      </c>
      <c r="C12" s="9" t="s">
        <v>21</v>
      </c>
      <c r="D12" s="10" t="s">
        <v>22</v>
      </c>
      <c r="E12" s="10" t="s">
        <v>23</v>
      </c>
      <c r="F12" s="10" t="s">
        <v>24</v>
      </c>
      <c r="G12" s="10" t="s">
        <v>25</v>
      </c>
      <c r="H12" s="4">
        <f>K12/M5</f>
        <v>0</v>
      </c>
      <c r="I12" s="4">
        <f>0.3*J12</f>
        <v>0</v>
      </c>
      <c r="J12" s="4"/>
      <c r="K12" s="4"/>
      <c r="L12" s="4"/>
      <c r="M12" s="4"/>
    </row>
    <row r="13" spans="1:13" ht="78.75" x14ac:dyDescent="0.2">
      <c r="A13" s="4" t="s">
        <v>26</v>
      </c>
      <c r="B13" s="13" t="s">
        <v>27</v>
      </c>
      <c r="C13" s="9" t="s">
        <v>21</v>
      </c>
      <c r="D13" s="10" t="s">
        <v>28</v>
      </c>
      <c r="E13" s="10" t="s">
        <v>23</v>
      </c>
      <c r="F13" s="10" t="s">
        <v>24</v>
      </c>
      <c r="G13" s="10" t="s">
        <v>29</v>
      </c>
      <c r="H13" s="22">
        <f>K13/M5</f>
        <v>2.9730257359849337</v>
      </c>
      <c r="I13" s="23">
        <v>14</v>
      </c>
      <c r="J13" s="28">
        <v>9635</v>
      </c>
      <c r="K13" s="21">
        <v>8027.5559805049998</v>
      </c>
      <c r="L13" s="4"/>
      <c r="M13" s="4"/>
    </row>
    <row r="14" spans="1:13" ht="78.75" x14ac:dyDescent="0.2">
      <c r="A14" s="4" t="s">
        <v>30</v>
      </c>
      <c r="B14" s="13" t="s">
        <v>71</v>
      </c>
      <c r="C14" s="10" t="s">
        <v>36</v>
      </c>
      <c r="D14" s="10" t="s">
        <v>31</v>
      </c>
      <c r="E14" s="10" t="s">
        <v>40</v>
      </c>
      <c r="F14" s="10" t="s">
        <v>193</v>
      </c>
      <c r="G14" s="10" t="s">
        <v>33</v>
      </c>
      <c r="H14" s="4"/>
      <c r="I14" s="4"/>
      <c r="J14" s="4"/>
      <c r="K14" s="4"/>
      <c r="L14" s="4"/>
      <c r="M14" s="4"/>
    </row>
    <row r="15" spans="1:13" ht="67.5" x14ac:dyDescent="0.2">
      <c r="A15" s="4" t="s">
        <v>34</v>
      </c>
      <c r="B15" s="13" t="s">
        <v>70</v>
      </c>
      <c r="C15" s="10" t="s">
        <v>35</v>
      </c>
      <c r="D15" s="10" t="s">
        <v>37</v>
      </c>
      <c r="E15" s="10" t="s">
        <v>40</v>
      </c>
      <c r="F15" s="10" t="s">
        <v>193</v>
      </c>
      <c r="G15" s="10" t="s">
        <v>33</v>
      </c>
      <c r="H15" s="11"/>
      <c r="I15" s="4"/>
      <c r="J15" s="4"/>
      <c r="K15" s="4"/>
      <c r="L15" s="4"/>
      <c r="M15" s="4"/>
    </row>
    <row r="16" spans="1:13" ht="67.5" x14ac:dyDescent="0.2">
      <c r="A16" s="4" t="s">
        <v>38</v>
      </c>
      <c r="B16" s="13" t="s">
        <v>72</v>
      </c>
      <c r="C16" s="10" t="s">
        <v>39</v>
      </c>
      <c r="D16" s="10" t="s">
        <v>37</v>
      </c>
      <c r="E16" s="10" t="s">
        <v>40</v>
      </c>
      <c r="F16" s="10" t="s">
        <v>32</v>
      </c>
      <c r="G16" s="10" t="s">
        <v>33</v>
      </c>
      <c r="H16" s="4"/>
      <c r="I16" s="4"/>
      <c r="J16" s="4"/>
      <c r="K16" s="4"/>
      <c r="L16" s="4"/>
      <c r="M16" s="4"/>
    </row>
    <row r="17" spans="1:13" ht="15" x14ac:dyDescent="0.25">
      <c r="A17" s="38" t="s">
        <v>41</v>
      </c>
      <c r="B17" s="39"/>
      <c r="C17" s="39"/>
      <c r="D17" s="39"/>
      <c r="E17" s="39"/>
      <c r="F17" s="39"/>
      <c r="G17" s="39"/>
      <c r="H17" s="4"/>
      <c r="I17" s="4"/>
      <c r="J17" s="4"/>
      <c r="K17" s="4"/>
      <c r="L17" s="4"/>
      <c r="M17" s="4"/>
    </row>
    <row r="18" spans="1:13" ht="80.25" customHeight="1" x14ac:dyDescent="0.2">
      <c r="A18" s="4" t="s">
        <v>42</v>
      </c>
      <c r="B18" s="8" t="s">
        <v>43</v>
      </c>
      <c r="C18" s="9" t="s">
        <v>44</v>
      </c>
      <c r="D18" s="10" t="s">
        <v>45</v>
      </c>
      <c r="E18" s="12" t="s">
        <v>50</v>
      </c>
      <c r="F18" s="12" t="s">
        <v>24</v>
      </c>
      <c r="G18" s="12" t="s">
        <v>46</v>
      </c>
      <c r="H18" s="22">
        <f>K18/M5</f>
        <v>0</v>
      </c>
      <c r="I18" s="20">
        <f>J18*0.5</f>
        <v>0</v>
      </c>
      <c r="J18" s="20"/>
      <c r="K18" s="20"/>
      <c r="L18" s="4"/>
      <c r="M18" s="4"/>
    </row>
    <row r="19" spans="1:13" ht="135.75" customHeight="1" x14ac:dyDescent="0.2">
      <c r="A19" s="4" t="s">
        <v>47</v>
      </c>
      <c r="B19" s="13" t="s">
        <v>73</v>
      </c>
      <c r="C19" s="10" t="s">
        <v>48</v>
      </c>
      <c r="D19" s="9" t="s">
        <v>49</v>
      </c>
      <c r="E19" s="10" t="s">
        <v>197</v>
      </c>
      <c r="F19" s="10" t="s">
        <v>198</v>
      </c>
      <c r="G19" s="10" t="s">
        <v>33</v>
      </c>
      <c r="H19" s="4"/>
      <c r="I19" s="4"/>
      <c r="J19" s="4"/>
      <c r="K19" s="4"/>
      <c r="L19" s="4"/>
      <c r="M19" s="4"/>
    </row>
    <row r="20" spans="1:13" ht="137.25" customHeight="1" x14ac:dyDescent="0.2">
      <c r="A20" s="4" t="s">
        <v>52</v>
      </c>
      <c r="B20" s="13" t="s">
        <v>74</v>
      </c>
      <c r="C20" s="10" t="s">
        <v>53</v>
      </c>
      <c r="D20" s="9" t="s">
        <v>49</v>
      </c>
      <c r="E20" s="10" t="s">
        <v>40</v>
      </c>
      <c r="F20" s="10" t="s">
        <v>32</v>
      </c>
      <c r="G20" s="10" t="s">
        <v>33</v>
      </c>
      <c r="H20" s="4"/>
      <c r="I20" s="4"/>
      <c r="J20" s="4"/>
      <c r="K20" s="4"/>
      <c r="L20" s="4"/>
      <c r="M20" s="4"/>
    </row>
    <row r="21" spans="1:13" ht="15" x14ac:dyDescent="0.25">
      <c r="A21" s="38" t="s">
        <v>55</v>
      </c>
      <c r="B21" s="39"/>
      <c r="C21" s="39"/>
      <c r="D21" s="39"/>
      <c r="E21" s="39"/>
      <c r="F21" s="39"/>
      <c r="G21" s="39"/>
      <c r="H21" s="4"/>
      <c r="I21" s="4"/>
      <c r="J21" s="4"/>
      <c r="K21" s="4"/>
      <c r="L21" s="4"/>
      <c r="M21" s="4"/>
    </row>
    <row r="22" spans="1:13" ht="90" x14ac:dyDescent="0.2">
      <c r="A22" s="4" t="s">
        <v>54</v>
      </c>
      <c r="B22" s="13" t="s">
        <v>191</v>
      </c>
      <c r="C22" s="14" t="s">
        <v>56</v>
      </c>
      <c r="D22" s="14" t="s">
        <v>57</v>
      </c>
      <c r="E22" s="10" t="s">
        <v>23</v>
      </c>
      <c r="F22" s="10" t="s">
        <v>24</v>
      </c>
      <c r="G22" s="10" t="s">
        <v>58</v>
      </c>
      <c r="H22" s="4"/>
      <c r="I22" s="4"/>
      <c r="J22" s="4"/>
      <c r="K22" s="4"/>
      <c r="L22" s="4"/>
      <c r="M22" s="4"/>
    </row>
    <row r="23" spans="1:13" ht="78.75" x14ac:dyDescent="0.2">
      <c r="A23" s="4" t="s">
        <v>59</v>
      </c>
      <c r="B23" s="13" t="s">
        <v>60</v>
      </c>
      <c r="C23" s="14" t="s">
        <v>62</v>
      </c>
      <c r="D23" s="14" t="s">
        <v>61</v>
      </c>
      <c r="E23" s="10" t="s">
        <v>23</v>
      </c>
      <c r="F23" s="10" t="s">
        <v>24</v>
      </c>
      <c r="G23" s="10" t="s">
        <v>58</v>
      </c>
      <c r="H23" s="22">
        <f>K23/M5</f>
        <v>0</v>
      </c>
      <c r="I23" s="26">
        <f>H23/100*20</f>
        <v>0</v>
      </c>
      <c r="J23" s="20"/>
      <c r="K23" s="20"/>
      <c r="L23" s="4"/>
      <c r="M23" s="4"/>
    </row>
    <row r="24" spans="1:13" ht="78.75" x14ac:dyDescent="0.2">
      <c r="A24" s="4" t="s">
        <v>63</v>
      </c>
      <c r="B24" s="13" t="s">
        <v>64</v>
      </c>
      <c r="C24" s="14" t="s">
        <v>62</v>
      </c>
      <c r="D24" s="14" t="s">
        <v>65</v>
      </c>
      <c r="E24" s="10" t="s">
        <v>23</v>
      </c>
      <c r="F24" s="10" t="s">
        <v>24</v>
      </c>
      <c r="G24" s="10" t="s">
        <v>58</v>
      </c>
      <c r="H24" s="4"/>
      <c r="I24" s="4"/>
      <c r="J24" s="4"/>
      <c r="K24" s="4"/>
      <c r="L24" s="4"/>
      <c r="M24" s="4"/>
    </row>
    <row r="25" spans="1:13" ht="78.75" x14ac:dyDescent="0.2">
      <c r="A25" s="4" t="s">
        <v>66</v>
      </c>
      <c r="B25" s="13" t="s">
        <v>67</v>
      </c>
      <c r="C25" s="14" t="s">
        <v>68</v>
      </c>
      <c r="D25" s="14" t="s">
        <v>69</v>
      </c>
      <c r="E25" s="10" t="s">
        <v>23</v>
      </c>
      <c r="F25" s="10" t="s">
        <v>24</v>
      </c>
      <c r="G25" s="10" t="s">
        <v>58</v>
      </c>
      <c r="H25" s="4"/>
      <c r="I25" s="4"/>
      <c r="J25" s="4"/>
      <c r="K25" s="4"/>
      <c r="L25" s="4"/>
      <c r="M25" s="4"/>
    </row>
    <row r="26" spans="1:13" x14ac:dyDescent="0.2">
      <c r="A26" s="44" t="s">
        <v>75</v>
      </c>
      <c r="B26" s="44"/>
      <c r="C26" s="44"/>
      <c r="D26" s="44"/>
      <c r="E26" s="44"/>
      <c r="F26" s="44"/>
      <c r="G26" s="44"/>
      <c r="H26" s="4"/>
      <c r="I26" s="4"/>
      <c r="J26" s="4"/>
      <c r="K26" s="4"/>
      <c r="L26" s="4"/>
      <c r="M26" s="4"/>
    </row>
    <row r="27" spans="1:13" x14ac:dyDescent="0.2">
      <c r="A27" s="38" t="s">
        <v>18</v>
      </c>
      <c r="B27" s="38"/>
      <c r="C27" s="38"/>
      <c r="D27" s="38"/>
      <c r="E27" s="38"/>
      <c r="F27" s="38"/>
      <c r="G27" s="38"/>
      <c r="H27" s="4"/>
      <c r="I27" s="4"/>
      <c r="J27" s="4"/>
      <c r="K27" s="4"/>
      <c r="L27" s="4"/>
      <c r="M27" s="4"/>
    </row>
    <row r="28" spans="1:13" ht="270" x14ac:dyDescent="0.2">
      <c r="A28" s="4" t="s">
        <v>76</v>
      </c>
      <c r="B28" s="13" t="s">
        <v>192</v>
      </c>
      <c r="C28" s="14" t="s">
        <v>77</v>
      </c>
      <c r="D28" s="14" t="s">
        <v>78</v>
      </c>
      <c r="E28" s="16" t="s">
        <v>40</v>
      </c>
      <c r="F28" s="10" t="s">
        <v>193</v>
      </c>
      <c r="G28" s="10" t="s">
        <v>80</v>
      </c>
      <c r="H28" s="4"/>
      <c r="I28" s="4"/>
      <c r="J28" s="4"/>
      <c r="K28" s="4"/>
      <c r="L28" s="4"/>
      <c r="M28" s="4"/>
    </row>
    <row r="29" spans="1:13" ht="163.5" customHeight="1" x14ac:dyDescent="0.2">
      <c r="A29" s="4" t="s">
        <v>81</v>
      </c>
      <c r="B29" s="13" t="s">
        <v>82</v>
      </c>
      <c r="C29" s="14" t="s">
        <v>83</v>
      </c>
      <c r="D29" s="14" t="s">
        <v>84</v>
      </c>
      <c r="E29" s="10" t="s">
        <v>23</v>
      </c>
      <c r="F29" s="10" t="s">
        <v>24</v>
      </c>
      <c r="G29" s="10" t="s">
        <v>29</v>
      </c>
      <c r="H29" s="4">
        <f>K29/M5</f>
        <v>0</v>
      </c>
      <c r="I29" s="4">
        <f>H29*0.5</f>
        <v>0</v>
      </c>
      <c r="J29" s="4"/>
      <c r="K29" s="4"/>
      <c r="L29" s="4"/>
      <c r="M29" s="4"/>
    </row>
    <row r="30" spans="1:13" ht="77.25" customHeight="1" x14ac:dyDescent="0.2">
      <c r="A30" s="4" t="s">
        <v>85</v>
      </c>
      <c r="B30" s="13" t="s">
        <v>86</v>
      </c>
      <c r="C30" s="9" t="s">
        <v>87</v>
      </c>
      <c r="D30" s="14" t="s">
        <v>88</v>
      </c>
      <c r="E30" s="10" t="s">
        <v>23</v>
      </c>
      <c r="F30" s="10" t="s">
        <v>24</v>
      </c>
      <c r="G30" s="10" t="s">
        <v>29</v>
      </c>
      <c r="H30" s="4"/>
      <c r="I30" s="4"/>
      <c r="J30" s="4"/>
      <c r="K30" s="4"/>
      <c r="L30" s="4"/>
      <c r="M30" s="4"/>
    </row>
    <row r="31" spans="1:13" ht="78" customHeight="1" x14ac:dyDescent="0.2">
      <c r="A31" s="4" t="s">
        <v>89</v>
      </c>
      <c r="B31" s="13" t="s">
        <v>92</v>
      </c>
      <c r="C31" s="9" t="s">
        <v>87</v>
      </c>
      <c r="D31" s="14" t="s">
        <v>88</v>
      </c>
      <c r="E31" s="10" t="s">
        <v>23</v>
      </c>
      <c r="F31" s="10" t="s">
        <v>24</v>
      </c>
      <c r="G31" s="10" t="s">
        <v>29</v>
      </c>
      <c r="H31" s="4"/>
      <c r="I31" s="4"/>
      <c r="J31" s="4"/>
      <c r="K31" s="4"/>
      <c r="L31" s="4"/>
      <c r="M31" s="4"/>
    </row>
    <row r="32" spans="1:13" ht="86.25" customHeight="1" x14ac:dyDescent="0.2">
      <c r="A32" s="1" t="s">
        <v>91</v>
      </c>
      <c r="B32" s="15" t="s">
        <v>194</v>
      </c>
      <c r="C32" s="9" t="s">
        <v>90</v>
      </c>
      <c r="D32" s="14" t="s">
        <v>88</v>
      </c>
      <c r="E32" s="16" t="s">
        <v>40</v>
      </c>
      <c r="F32" s="10" t="s">
        <v>193</v>
      </c>
      <c r="G32" s="10" t="s">
        <v>29</v>
      </c>
      <c r="H32" s="4"/>
      <c r="I32" s="4"/>
      <c r="J32" s="4"/>
      <c r="K32" s="4"/>
      <c r="L32" s="4"/>
      <c r="M32" s="4"/>
    </row>
    <row r="33" spans="1:13" ht="101.25" x14ac:dyDescent="0.2">
      <c r="A33" s="4" t="s">
        <v>93</v>
      </c>
      <c r="B33" s="13" t="s">
        <v>94</v>
      </c>
      <c r="C33" s="9" t="s">
        <v>95</v>
      </c>
      <c r="D33" s="14" t="s">
        <v>96</v>
      </c>
      <c r="E33" s="10" t="s">
        <v>23</v>
      </c>
      <c r="F33" s="10" t="s">
        <v>32</v>
      </c>
      <c r="G33" s="10" t="s">
        <v>97</v>
      </c>
      <c r="H33" s="4"/>
      <c r="I33" s="4"/>
      <c r="J33" s="4"/>
      <c r="K33" s="4"/>
      <c r="L33" s="4"/>
      <c r="M33" s="4"/>
    </row>
    <row r="34" spans="1:13" ht="136.5" customHeight="1" x14ac:dyDescent="0.2">
      <c r="A34" s="4" t="s">
        <v>98</v>
      </c>
      <c r="B34" s="13" t="s">
        <v>99</v>
      </c>
      <c r="C34" s="9" t="s">
        <v>100</v>
      </c>
      <c r="D34" s="14" t="s">
        <v>101</v>
      </c>
      <c r="E34" s="10" t="s">
        <v>23</v>
      </c>
      <c r="F34" s="10" t="s">
        <v>51</v>
      </c>
      <c r="G34" s="10" t="s">
        <v>97</v>
      </c>
      <c r="H34" s="4"/>
      <c r="I34" s="4"/>
      <c r="J34" s="4"/>
      <c r="K34" s="4"/>
      <c r="L34" s="4"/>
      <c r="M34" s="4"/>
    </row>
    <row r="35" spans="1:13" ht="80.25" customHeight="1" x14ac:dyDescent="0.2">
      <c r="A35" s="4" t="s">
        <v>102</v>
      </c>
      <c r="B35" s="13" t="s">
        <v>196</v>
      </c>
      <c r="C35" s="9" t="s">
        <v>90</v>
      </c>
      <c r="D35" s="14" t="s">
        <v>103</v>
      </c>
      <c r="E35" s="16" t="s">
        <v>40</v>
      </c>
      <c r="F35" s="10" t="s">
        <v>193</v>
      </c>
      <c r="G35" s="10" t="s">
        <v>80</v>
      </c>
      <c r="H35" s="4">
        <f>K35/M5</f>
        <v>0</v>
      </c>
      <c r="I35" s="4">
        <f>H35/10</f>
        <v>0</v>
      </c>
      <c r="J35" s="4"/>
      <c r="K35" s="4"/>
      <c r="L35" s="4"/>
      <c r="M35" s="4"/>
    </row>
    <row r="36" spans="1:13" ht="236.25" x14ac:dyDescent="0.2">
      <c r="A36" s="1" t="s">
        <v>104</v>
      </c>
      <c r="B36" s="15" t="s">
        <v>195</v>
      </c>
      <c r="C36" s="14" t="s">
        <v>105</v>
      </c>
      <c r="D36" s="14" t="s">
        <v>106</v>
      </c>
      <c r="E36" s="16" t="s">
        <v>40</v>
      </c>
      <c r="F36" s="10" t="s">
        <v>193</v>
      </c>
      <c r="G36" s="10" t="s">
        <v>80</v>
      </c>
      <c r="H36" s="4"/>
      <c r="I36" s="4"/>
      <c r="J36" s="4"/>
      <c r="K36" s="4"/>
      <c r="L36" s="4"/>
      <c r="M36" s="4"/>
    </row>
    <row r="37" spans="1:13" ht="168.75" customHeight="1" x14ac:dyDescent="0.2">
      <c r="A37" s="4" t="s">
        <v>107</v>
      </c>
      <c r="B37" s="13" t="s">
        <v>199</v>
      </c>
      <c r="C37" s="14" t="s">
        <v>108</v>
      </c>
      <c r="D37" s="14" t="s">
        <v>109</v>
      </c>
      <c r="E37" s="10" t="s">
        <v>201</v>
      </c>
      <c r="F37" s="10" t="s">
        <v>193</v>
      </c>
      <c r="G37" s="10" t="s">
        <v>29</v>
      </c>
      <c r="H37" s="4"/>
      <c r="I37" s="4"/>
      <c r="J37" s="4"/>
      <c r="K37" s="4"/>
      <c r="L37" s="4"/>
      <c r="M37" s="4"/>
    </row>
    <row r="38" spans="1:13" x14ac:dyDescent="0.2">
      <c r="A38" s="38" t="s">
        <v>110</v>
      </c>
      <c r="B38" s="38"/>
      <c r="C38" s="38"/>
      <c r="D38" s="38"/>
      <c r="E38" s="38"/>
      <c r="F38" s="38"/>
      <c r="G38" s="38"/>
      <c r="H38" s="4"/>
      <c r="I38" s="4"/>
      <c r="J38" s="4"/>
      <c r="K38" s="4"/>
      <c r="L38" s="4"/>
      <c r="M38" s="4"/>
    </row>
    <row r="39" spans="1:13" ht="157.5" x14ac:dyDescent="0.2">
      <c r="A39" s="4" t="s">
        <v>111</v>
      </c>
      <c r="B39" s="13" t="s">
        <v>200</v>
      </c>
      <c r="C39" s="14" t="s">
        <v>112</v>
      </c>
      <c r="D39" s="14" t="s">
        <v>109</v>
      </c>
      <c r="E39" s="10" t="s">
        <v>40</v>
      </c>
      <c r="F39" s="10" t="s">
        <v>193</v>
      </c>
      <c r="G39" s="10" t="s">
        <v>29</v>
      </c>
      <c r="H39" s="4">
        <f>K39/M5</f>
        <v>0</v>
      </c>
      <c r="I39" s="4">
        <f>H39*0.5</f>
        <v>0</v>
      </c>
      <c r="J39" s="4"/>
      <c r="K39" s="4"/>
      <c r="L39" s="4"/>
      <c r="M39" s="4"/>
    </row>
    <row r="40" spans="1:13" x14ac:dyDescent="0.2">
      <c r="A40" s="38" t="s">
        <v>41</v>
      </c>
      <c r="B40" s="38"/>
      <c r="C40" s="38"/>
      <c r="D40" s="38"/>
      <c r="E40" s="38"/>
      <c r="F40" s="38"/>
      <c r="G40" s="38"/>
      <c r="H40" s="4"/>
      <c r="I40" s="4"/>
      <c r="J40" s="4"/>
      <c r="K40" s="4"/>
      <c r="L40" s="4"/>
      <c r="M40" s="4"/>
    </row>
    <row r="41" spans="1:13" ht="114.75" x14ac:dyDescent="0.2">
      <c r="A41" s="4" t="s">
        <v>113</v>
      </c>
      <c r="B41" s="13" t="s">
        <v>114</v>
      </c>
      <c r="C41" s="14" t="s">
        <v>115</v>
      </c>
      <c r="D41" s="14" t="s">
        <v>118</v>
      </c>
      <c r="E41" s="10" t="s">
        <v>117</v>
      </c>
      <c r="F41" s="10" t="s">
        <v>32</v>
      </c>
      <c r="G41" s="10" t="s">
        <v>116</v>
      </c>
      <c r="H41" s="4">
        <v>0</v>
      </c>
      <c r="I41" s="4">
        <f>J41*0.5</f>
        <v>0</v>
      </c>
      <c r="J41" s="4">
        <v>0</v>
      </c>
      <c r="K41" s="4">
        <v>0</v>
      </c>
      <c r="L41" s="4"/>
      <c r="M41" s="4"/>
    </row>
    <row r="42" spans="1:13" ht="112.5" x14ac:dyDescent="0.2">
      <c r="A42" s="4" t="s">
        <v>119</v>
      </c>
      <c r="B42" s="13" t="s">
        <v>120</v>
      </c>
      <c r="C42" s="14" t="s">
        <v>121</v>
      </c>
      <c r="D42" s="14" t="s">
        <v>123</v>
      </c>
      <c r="E42" s="10" t="s">
        <v>117</v>
      </c>
      <c r="F42" s="10" t="s">
        <v>51</v>
      </c>
      <c r="G42" s="10" t="s">
        <v>116</v>
      </c>
      <c r="H42" s="4"/>
      <c r="I42" s="4"/>
      <c r="J42" s="4"/>
      <c r="K42" s="4"/>
      <c r="L42" s="4"/>
      <c r="M42" s="4"/>
    </row>
    <row r="43" spans="1:13" ht="90" x14ac:dyDescent="0.2">
      <c r="A43" s="4" t="s">
        <v>122</v>
      </c>
      <c r="B43" s="13" t="s">
        <v>124</v>
      </c>
      <c r="C43" s="14" t="s">
        <v>125</v>
      </c>
      <c r="D43" s="14" t="s">
        <v>127</v>
      </c>
      <c r="E43" s="10" t="s">
        <v>117</v>
      </c>
      <c r="F43" s="10" t="s">
        <v>51</v>
      </c>
      <c r="G43" s="10" t="s">
        <v>126</v>
      </c>
      <c r="H43" s="4"/>
      <c r="I43" s="4"/>
      <c r="J43" s="4"/>
      <c r="K43" s="4"/>
      <c r="L43" s="4"/>
      <c r="M43" s="4"/>
    </row>
    <row r="44" spans="1:13" ht="15" x14ac:dyDescent="0.25">
      <c r="A44" s="38" t="s">
        <v>55</v>
      </c>
      <c r="B44" s="39"/>
      <c r="C44" s="39"/>
      <c r="D44" s="39"/>
      <c r="E44" s="39"/>
      <c r="F44" s="39"/>
      <c r="G44" s="39"/>
      <c r="H44" s="4"/>
      <c r="I44" s="4"/>
      <c r="J44" s="4"/>
      <c r="K44" s="4"/>
      <c r="L44" s="4"/>
      <c r="M44" s="4"/>
    </row>
    <row r="45" spans="1:13" ht="78.75" x14ac:dyDescent="0.2">
      <c r="A45" s="4" t="s">
        <v>128</v>
      </c>
      <c r="B45" s="13" t="s">
        <v>131</v>
      </c>
      <c r="C45" s="14" t="s">
        <v>130</v>
      </c>
      <c r="D45" s="14" t="s">
        <v>129</v>
      </c>
      <c r="E45" s="12" t="s">
        <v>23</v>
      </c>
      <c r="F45" s="12" t="s">
        <v>24</v>
      </c>
      <c r="G45" s="12" t="s">
        <v>29</v>
      </c>
      <c r="H45" s="4"/>
      <c r="I45" s="4"/>
      <c r="J45" s="4"/>
      <c r="K45" s="4"/>
      <c r="L45" s="4"/>
      <c r="M45" s="4"/>
    </row>
    <row r="46" spans="1:13" ht="78.75" x14ac:dyDescent="0.2">
      <c r="A46" s="4" t="s">
        <v>132</v>
      </c>
      <c r="B46" s="13" t="s">
        <v>133</v>
      </c>
      <c r="C46" s="14" t="s">
        <v>130</v>
      </c>
      <c r="D46" s="14" t="s">
        <v>134</v>
      </c>
      <c r="E46" s="12" t="s">
        <v>23</v>
      </c>
      <c r="F46" s="12" t="s">
        <v>24</v>
      </c>
      <c r="G46" s="12" t="s">
        <v>29</v>
      </c>
      <c r="H46" s="4"/>
      <c r="I46" s="4"/>
      <c r="J46" s="4"/>
      <c r="K46" s="4"/>
      <c r="L46" s="4"/>
      <c r="M46" s="4"/>
    </row>
    <row r="47" spans="1:13" ht="135" x14ac:dyDescent="0.2">
      <c r="A47" s="4" t="s">
        <v>135</v>
      </c>
      <c r="B47" s="13" t="s">
        <v>136</v>
      </c>
      <c r="C47" s="14" t="s">
        <v>137</v>
      </c>
      <c r="D47" s="14" t="s">
        <v>138</v>
      </c>
      <c r="E47" s="12" t="s">
        <v>23</v>
      </c>
      <c r="F47" s="12" t="s">
        <v>24</v>
      </c>
      <c r="G47" s="12" t="s">
        <v>29</v>
      </c>
      <c r="H47" s="4"/>
      <c r="I47" s="4"/>
      <c r="J47" s="4"/>
      <c r="K47" s="4"/>
      <c r="L47" s="4"/>
      <c r="M47" s="4"/>
    </row>
    <row r="48" spans="1:13" x14ac:dyDescent="0.2">
      <c r="A48" s="38" t="s">
        <v>139</v>
      </c>
      <c r="B48" s="38"/>
      <c r="C48" s="38"/>
      <c r="D48" s="38"/>
      <c r="E48" s="38"/>
      <c r="F48" s="38"/>
      <c r="G48" s="38"/>
      <c r="H48" s="4"/>
      <c r="I48" s="4"/>
      <c r="J48" s="4"/>
      <c r="K48" s="4"/>
      <c r="L48" s="4"/>
      <c r="M48" s="4"/>
    </row>
    <row r="49" spans="1:13" ht="146.25" x14ac:dyDescent="0.2">
      <c r="A49" s="4" t="s">
        <v>140</v>
      </c>
      <c r="B49" s="13" t="s">
        <v>141</v>
      </c>
      <c r="C49" s="14" t="s">
        <v>142</v>
      </c>
      <c r="D49" s="14" t="s">
        <v>143</v>
      </c>
      <c r="E49" s="12" t="s">
        <v>23</v>
      </c>
      <c r="F49" s="12" t="s">
        <v>24</v>
      </c>
      <c r="G49" s="12" t="s">
        <v>29</v>
      </c>
      <c r="H49" s="4"/>
      <c r="I49" s="4"/>
      <c r="J49" s="4"/>
      <c r="K49" s="4"/>
      <c r="L49" s="4"/>
      <c r="M49" s="4"/>
    </row>
    <row r="50" spans="1:13" ht="146.25" x14ac:dyDescent="0.2">
      <c r="A50" s="4" t="s">
        <v>144</v>
      </c>
      <c r="B50" s="13" t="s">
        <v>145</v>
      </c>
      <c r="C50" s="14" t="s">
        <v>146</v>
      </c>
      <c r="D50" s="14" t="s">
        <v>143</v>
      </c>
      <c r="E50" s="12" t="s">
        <v>23</v>
      </c>
      <c r="F50" s="12" t="s">
        <v>24</v>
      </c>
      <c r="G50" s="12" t="s">
        <v>29</v>
      </c>
      <c r="H50" s="4"/>
      <c r="I50" s="4"/>
      <c r="J50" s="4"/>
      <c r="K50" s="4"/>
      <c r="L50" s="4"/>
      <c r="M50" s="4"/>
    </row>
    <row r="51" spans="1:13" ht="146.25" x14ac:dyDescent="0.2">
      <c r="A51" s="4" t="s">
        <v>147</v>
      </c>
      <c r="B51" s="13" t="s">
        <v>148</v>
      </c>
      <c r="C51" s="14" t="s">
        <v>149</v>
      </c>
      <c r="D51" s="14" t="s">
        <v>143</v>
      </c>
      <c r="E51" s="12" t="s">
        <v>23</v>
      </c>
      <c r="F51" s="12" t="s">
        <v>24</v>
      </c>
      <c r="G51" s="12" t="s">
        <v>29</v>
      </c>
      <c r="H51" s="4">
        <f>K51/M5</f>
        <v>0</v>
      </c>
      <c r="I51" s="4">
        <f>H51/2</f>
        <v>0</v>
      </c>
      <c r="J51" s="4"/>
      <c r="K51" s="4"/>
      <c r="L51" s="4"/>
      <c r="M51" s="4"/>
    </row>
    <row r="52" spans="1:13" ht="136.5" customHeight="1" x14ac:dyDescent="0.2">
      <c r="A52" s="4" t="s">
        <v>150</v>
      </c>
      <c r="B52" s="13" t="s">
        <v>151</v>
      </c>
      <c r="C52" s="14" t="s">
        <v>153</v>
      </c>
      <c r="D52" s="14" t="s">
        <v>152</v>
      </c>
      <c r="E52" s="12" t="s">
        <v>23</v>
      </c>
      <c r="F52" s="12" t="s">
        <v>24</v>
      </c>
      <c r="G52" s="12" t="s">
        <v>29</v>
      </c>
      <c r="H52" s="22">
        <f>K52/M5</f>
        <v>0</v>
      </c>
      <c r="I52" s="22">
        <f>J52/M5*100</f>
        <v>0</v>
      </c>
      <c r="J52" s="24">
        <v>0</v>
      </c>
      <c r="K52" s="22">
        <v>0</v>
      </c>
      <c r="L52" s="4"/>
      <c r="M52" s="4"/>
    </row>
    <row r="53" spans="1:13" ht="101.25" x14ac:dyDescent="0.2">
      <c r="A53" s="4" t="s">
        <v>154</v>
      </c>
      <c r="B53" s="13" t="s">
        <v>156</v>
      </c>
      <c r="C53" s="14" t="s">
        <v>157</v>
      </c>
      <c r="D53" s="14" t="s">
        <v>155</v>
      </c>
      <c r="E53" s="5" t="s">
        <v>79</v>
      </c>
      <c r="F53" s="10" t="s">
        <v>32</v>
      </c>
      <c r="G53" s="12" t="s">
        <v>29</v>
      </c>
      <c r="H53" s="4">
        <f>K53/M5</f>
        <v>0</v>
      </c>
      <c r="I53" s="4">
        <f>J53/M5*100</f>
        <v>0</v>
      </c>
      <c r="J53" s="4"/>
      <c r="K53" s="4"/>
      <c r="L53" s="4"/>
      <c r="M53" s="4"/>
    </row>
    <row r="54" spans="1:13" ht="135" x14ac:dyDescent="0.2">
      <c r="A54" s="4" t="s">
        <v>158</v>
      </c>
      <c r="B54" s="13" t="s">
        <v>165</v>
      </c>
      <c r="C54" s="14" t="s">
        <v>137</v>
      </c>
      <c r="D54" s="14" t="s">
        <v>159</v>
      </c>
      <c r="E54" s="10" t="s">
        <v>117</v>
      </c>
      <c r="F54" s="10" t="s">
        <v>32</v>
      </c>
      <c r="G54" s="12" t="s">
        <v>29</v>
      </c>
      <c r="H54" s="4"/>
      <c r="I54" s="4"/>
      <c r="J54" s="4"/>
      <c r="K54" s="4"/>
      <c r="L54" s="4"/>
      <c r="M54" s="4"/>
    </row>
    <row r="55" spans="1:13" ht="157.5" x14ac:dyDescent="0.2">
      <c r="A55" s="4" t="s">
        <v>160</v>
      </c>
      <c r="B55" s="13" t="s">
        <v>166</v>
      </c>
      <c r="C55" s="14" t="s">
        <v>164</v>
      </c>
      <c r="D55" s="14" t="s">
        <v>161</v>
      </c>
      <c r="E55" s="10" t="s">
        <v>163</v>
      </c>
      <c r="F55" s="10" t="s">
        <v>32</v>
      </c>
      <c r="G55" s="12" t="s">
        <v>162</v>
      </c>
      <c r="H55" s="4"/>
      <c r="I55" s="4"/>
      <c r="J55" s="4"/>
      <c r="K55" s="4"/>
      <c r="L55" s="4"/>
      <c r="M55" s="4"/>
    </row>
    <row r="56" spans="1:13" ht="15" x14ac:dyDescent="0.25">
      <c r="A56" s="38" t="s">
        <v>168</v>
      </c>
      <c r="B56" s="39"/>
      <c r="C56" s="39"/>
      <c r="D56" s="39"/>
      <c r="E56" s="39"/>
      <c r="F56" s="39"/>
      <c r="G56" s="39"/>
      <c r="H56" s="4"/>
      <c r="I56" s="4"/>
      <c r="J56" s="4"/>
      <c r="K56" s="4"/>
      <c r="L56" s="4"/>
      <c r="M56" s="4"/>
    </row>
    <row r="57" spans="1:13" ht="78.75" x14ac:dyDescent="0.2">
      <c r="A57" s="4" t="s">
        <v>167</v>
      </c>
      <c r="B57" s="13" t="s">
        <v>171</v>
      </c>
      <c r="C57" s="14" t="s">
        <v>172</v>
      </c>
      <c r="D57" s="14" t="s">
        <v>170</v>
      </c>
      <c r="E57" s="10" t="s">
        <v>117</v>
      </c>
      <c r="F57" s="10" t="s">
        <v>32</v>
      </c>
      <c r="G57" s="10" t="s">
        <v>169</v>
      </c>
      <c r="H57" s="4"/>
      <c r="I57" s="4"/>
      <c r="J57" s="4"/>
      <c r="K57" s="4"/>
      <c r="L57" s="4"/>
      <c r="M57" s="4"/>
    </row>
    <row r="58" spans="1:13" x14ac:dyDescent="0.2">
      <c r="A58" s="38" t="s">
        <v>173</v>
      </c>
      <c r="B58" s="38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</row>
    <row r="59" spans="1:13" ht="67.5" x14ac:dyDescent="0.2">
      <c r="A59" s="4" t="s">
        <v>174</v>
      </c>
      <c r="B59" s="13" t="s">
        <v>175</v>
      </c>
      <c r="C59" s="14" t="s">
        <v>176</v>
      </c>
      <c r="D59" s="14" t="s">
        <v>177</v>
      </c>
      <c r="E59" s="10" t="s">
        <v>117</v>
      </c>
      <c r="F59" s="10" t="s">
        <v>32</v>
      </c>
      <c r="G59" s="10" t="s">
        <v>126</v>
      </c>
      <c r="H59" s="4"/>
      <c r="I59" s="4"/>
      <c r="J59" s="4"/>
      <c r="K59" s="4"/>
      <c r="L59" s="4"/>
      <c r="M59" s="4"/>
    </row>
    <row r="60" spans="1:13" ht="101.25" x14ac:dyDescent="0.2">
      <c r="A60" s="4" t="s">
        <v>178</v>
      </c>
      <c r="B60" s="13" t="s">
        <v>180</v>
      </c>
      <c r="C60" s="14" t="s">
        <v>181</v>
      </c>
      <c r="D60" s="14" t="s">
        <v>179</v>
      </c>
      <c r="E60" s="10" t="s">
        <v>117</v>
      </c>
      <c r="F60" s="10" t="s">
        <v>32</v>
      </c>
      <c r="G60" s="10" t="s">
        <v>169</v>
      </c>
      <c r="H60" s="4"/>
      <c r="I60" s="4"/>
      <c r="J60" s="4"/>
      <c r="K60" s="4"/>
      <c r="L60" s="4"/>
      <c r="M60" s="4"/>
    </row>
    <row r="61" spans="1:13" ht="101.25" x14ac:dyDescent="0.2">
      <c r="A61" s="4" t="s">
        <v>182</v>
      </c>
      <c r="B61" s="13" t="s">
        <v>184</v>
      </c>
      <c r="C61" s="14" t="s">
        <v>181</v>
      </c>
      <c r="D61" s="14" t="s">
        <v>183</v>
      </c>
      <c r="E61" s="10" t="s">
        <v>117</v>
      </c>
      <c r="F61" s="10" t="s">
        <v>32</v>
      </c>
      <c r="G61" s="10" t="s">
        <v>169</v>
      </c>
      <c r="H61" s="4"/>
      <c r="I61" s="4"/>
      <c r="J61" s="4"/>
      <c r="K61" s="4"/>
      <c r="L61" s="4"/>
      <c r="M61" s="4"/>
    </row>
    <row r="62" spans="1:13" ht="102" x14ac:dyDescent="0.2">
      <c r="A62" s="4" t="s">
        <v>185</v>
      </c>
      <c r="B62" s="13" t="s">
        <v>186</v>
      </c>
      <c r="C62" s="14" t="s">
        <v>181</v>
      </c>
      <c r="D62" s="14" t="s">
        <v>183</v>
      </c>
      <c r="E62" s="10" t="s">
        <v>117</v>
      </c>
      <c r="F62" s="10" t="s">
        <v>32</v>
      </c>
      <c r="G62" s="10" t="s">
        <v>169</v>
      </c>
      <c r="H62" s="4"/>
      <c r="I62" s="4"/>
      <c r="J62" s="4"/>
      <c r="K62" s="4"/>
      <c r="L62" s="4"/>
      <c r="M62" s="4"/>
    </row>
    <row r="63" spans="1:13" ht="101.25" x14ac:dyDescent="0.2">
      <c r="A63" s="4" t="s">
        <v>187</v>
      </c>
      <c r="B63" s="13" t="s">
        <v>189</v>
      </c>
      <c r="C63" s="14" t="s">
        <v>181</v>
      </c>
      <c r="D63" s="14" t="s">
        <v>188</v>
      </c>
      <c r="E63" s="10" t="s">
        <v>117</v>
      </c>
      <c r="F63" s="10" t="s">
        <v>32</v>
      </c>
      <c r="G63" s="10" t="s">
        <v>169</v>
      </c>
      <c r="H63" s="4"/>
      <c r="I63" s="4"/>
      <c r="J63" s="4"/>
      <c r="K63" s="4"/>
      <c r="L63" s="4"/>
      <c r="M63" s="4"/>
    </row>
    <row r="64" spans="1:13" x14ac:dyDescent="0.2">
      <c r="A64" s="4"/>
      <c r="B64" s="4" t="s">
        <v>203</v>
      </c>
      <c r="C64" s="14"/>
      <c r="D64" s="14"/>
      <c r="E64" s="10"/>
      <c r="F64" s="10"/>
      <c r="G64" s="10"/>
      <c r="H64" s="4"/>
      <c r="I64" s="4"/>
      <c r="J64" s="4"/>
      <c r="K64" s="19">
        <f>SUM(K10:K62)</f>
        <v>8027.5559805049998</v>
      </c>
      <c r="L64" s="19"/>
      <c r="M64" s="19">
        <f>SUM(M10:M62)</f>
        <v>0</v>
      </c>
    </row>
    <row r="65" spans="1:13" s="29" customFormat="1" x14ac:dyDescent="0.2">
      <c r="A65" s="30"/>
      <c r="B65" s="30" t="s">
        <v>190</v>
      </c>
      <c r="C65" s="30"/>
      <c r="D65" s="30"/>
      <c r="E65" s="30"/>
      <c r="F65" s="30"/>
      <c r="G65" s="30"/>
      <c r="H65" s="30"/>
      <c r="I65" s="30"/>
      <c r="J65" s="30"/>
      <c r="K65" s="31">
        <f>SUM(K10:K63)/1000</f>
        <v>8.0275559805049994</v>
      </c>
      <c r="L65" s="30"/>
      <c r="M65" s="30">
        <f>SUM(M10:M63)/1000</f>
        <v>0</v>
      </c>
    </row>
    <row r="66" spans="1:13" s="29" customForma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3"/>
      <c r="L66" s="32"/>
      <c r="M66" s="32"/>
    </row>
    <row r="67" spans="1:13" s="29" customForma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3"/>
      <c r="L67" s="32"/>
      <c r="M67" s="32"/>
    </row>
    <row r="68" spans="1:13" s="29" customFormat="1" x14ac:dyDescent="0.2">
      <c r="A68" s="29" t="s">
        <v>205</v>
      </c>
      <c r="H68" s="29" t="s">
        <v>206</v>
      </c>
    </row>
  </sheetData>
  <mergeCells count="22">
    <mergeCell ref="A48:G48"/>
    <mergeCell ref="A56:G56"/>
    <mergeCell ref="A58:G58"/>
    <mergeCell ref="A26:G26"/>
    <mergeCell ref="A27:G27"/>
    <mergeCell ref="A38:G38"/>
    <mergeCell ref="A40:G40"/>
    <mergeCell ref="A44:G44"/>
    <mergeCell ref="A11:G11"/>
    <mergeCell ref="A17:G17"/>
    <mergeCell ref="A21:G21"/>
    <mergeCell ref="G7:G8"/>
    <mergeCell ref="B2:I2"/>
    <mergeCell ref="B3:I3"/>
    <mergeCell ref="B4:I4"/>
    <mergeCell ref="A10:G10"/>
    <mergeCell ref="A7:A8"/>
    <mergeCell ref="B7:B8"/>
    <mergeCell ref="C7:C8"/>
    <mergeCell ref="D7:D8"/>
    <mergeCell ref="E7:E8"/>
    <mergeCell ref="F7:F8"/>
  </mergeCells>
  <pageMargins left="0.70866141732283472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2021-12-07T04:46:15Z</dcterms:modified>
</cp:coreProperties>
</file>